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pllne10\Desktop\Docs\STRUTTURA DI RACCORDO\VERBALI\2025\20 febbraio 2025\"/>
    </mc:Choice>
  </mc:AlternateContent>
  <xr:revisionPtr revIDLastSave="0" documentId="8_{22FE7483-49D1-4D55-9FD4-537F56A9AF5F}" xr6:coauthVersionLast="47" xr6:coauthVersionMax="47" xr10:uidLastSave="{00000000-0000-0000-0000-000000000000}"/>
  <bookViews>
    <workbookView xWindow="-120" yWindow="-120" windowWidth="29040" windowHeight="15840" tabRatio="854" xr2:uid="{00000000-000D-0000-FFFF-FFFF00000000}"/>
  </bookViews>
  <sheets>
    <sheet name="LM-13 (REV 03-02-25)" sheetId="16" r:id="rId1"/>
    <sheet name="anni (REV_03-02-25)" sheetId="14" r:id="rId2"/>
    <sheet name="Foglio1" sheetId="9" state="hidden" r:id="rId3"/>
  </sheets>
  <externalReferences>
    <externalReference r:id="rId4"/>
  </externalReferences>
  <definedNames>
    <definedName name="_xlnm._FilterDatabase" localSheetId="1" hidden="1">'anni (REV_03-02-25)'!$B$1:$D$36</definedName>
    <definedName name="_xlnm.Print_Area" localSheetId="0">'LM-13 (REV 03-02-25)'!$H$2:$X$109</definedName>
    <definedName name="Excel_BuiltIn__FilterDatabase" localSheetId="0">'LM-13 (REV 03-02-25)'!$B$3:$AB$109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4" l="1"/>
  <c r="X97" i="16" l="1"/>
  <c r="V109" i="16"/>
  <c r="U109" i="16"/>
  <c r="Q109" i="16"/>
  <c r="W99" i="16"/>
  <c r="W90" i="16"/>
  <c r="X90" i="16" s="1"/>
  <c r="W75" i="16"/>
  <c r="W68" i="16"/>
  <c r="M66" i="16"/>
  <c r="M60" i="16"/>
  <c r="W52" i="16"/>
  <c r="X52" i="16" s="1"/>
  <c r="M52" i="16"/>
  <c r="M50" i="16"/>
  <c r="M48" i="16"/>
  <c r="M45" i="16"/>
  <c r="M43" i="16"/>
  <c r="M42" i="16"/>
  <c r="M41" i="16"/>
  <c r="M40" i="16"/>
  <c r="W39" i="16"/>
  <c r="M37" i="16"/>
  <c r="M35" i="16"/>
  <c r="M34" i="16"/>
  <c r="W33" i="16"/>
  <c r="M33" i="16"/>
  <c r="M31" i="16"/>
  <c r="M30" i="16"/>
  <c r="M29" i="16"/>
  <c r="M28" i="16"/>
  <c r="M27" i="16"/>
  <c r="W26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W4" i="16"/>
  <c r="X4" i="16" s="1"/>
  <c r="M4" i="16"/>
  <c r="W109" i="16" l="1"/>
  <c r="C45" i="9" l="1"/>
  <c r="D45" i="9"/>
  <c r="E45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2" i="9"/>
  <c r="B45" i="9" l="1"/>
</calcChain>
</file>

<file path=xl/sharedStrings.xml><?xml version="1.0" encoding="utf-8"?>
<sst xmlns="http://schemas.openxmlformats.org/spreadsheetml/2006/main" count="363" uniqueCount="194">
  <si>
    <t xml:space="preserve"> </t>
  </si>
  <si>
    <t>CLASSE OLD</t>
  </si>
  <si>
    <t>TAF</t>
  </si>
  <si>
    <t>AMBITO</t>
  </si>
  <si>
    <t>MIN TAF</t>
  </si>
  <si>
    <t>MIN AMB</t>
  </si>
  <si>
    <t>SSD</t>
  </si>
  <si>
    <t>N.</t>
  </si>
  <si>
    <t>ANNO</t>
  </si>
  <si>
    <t>INSEGNAMENTI</t>
  </si>
  <si>
    <t>MODULI</t>
  </si>
  <si>
    <t>CFU</t>
  </si>
  <si>
    <t>CFU TOT</t>
  </si>
  <si>
    <t>CFU AMB</t>
  </si>
  <si>
    <t>CFU TAF</t>
  </si>
  <si>
    <t>MAX AMB</t>
  </si>
  <si>
    <t>A</t>
  </si>
  <si>
    <t>Discipline Matematiche, Fisiche, Informatiche e Statistiche</t>
  </si>
  <si>
    <t>FIS/01 - Fisica sperimentale</t>
  </si>
  <si>
    <t>FIS/02 - Fisica teorica, modelli e metodi matematici</t>
  </si>
  <si>
    <t>FIS/03 - Fisica della materia</t>
  </si>
  <si>
    <t>FIS/04 - Fisica nucleare e subnucleare</t>
  </si>
  <si>
    <t>FIS/05 - Astronomia e astrofisica</t>
  </si>
  <si>
    <t>FIS/06 - Fisica per il sistema terra e per il mezzo circumterrestre</t>
  </si>
  <si>
    <t>FIS/07 - Fisica applicata (a beni culturali, ambientali, biologia e medicina)</t>
  </si>
  <si>
    <t>Fisica con elementi di matematica</t>
  </si>
  <si>
    <t>FIS/08 - Didattica e storia della fisica</t>
  </si>
  <si>
    <t>INF/01 - Informatica</t>
  </si>
  <si>
    <t>ING-INF/05 - Sistemi di elaborazione delle informazioni</t>
  </si>
  <si>
    <t>MAT/01 - Logica matematica</t>
  </si>
  <si>
    <t>MAT/02 - Algebra</t>
  </si>
  <si>
    <t>MAT/03 - Geometria</t>
  </si>
  <si>
    <t>MAT/04 - Matematiche complementari</t>
  </si>
  <si>
    <t>MAT/05 - Analisi matematica</t>
  </si>
  <si>
    <t>MAT/06 - Probabilità e statisica matematica</t>
  </si>
  <si>
    <t>MAT/07 - Fisica matematica</t>
  </si>
  <si>
    <t>MAT/08 - Analisi numerica</t>
  </si>
  <si>
    <t>MAT/09 - Ricerca operativa</t>
  </si>
  <si>
    <t>MED/01</t>
  </si>
  <si>
    <t>MED/01 - Statistica medica</t>
  </si>
  <si>
    <t>Statistica e metodologie per la ricerca sui farmaci</t>
  </si>
  <si>
    <t>SECS-S/02 - Statistica per la ricerca sperimentale e tecnologica</t>
  </si>
  <si>
    <t>Discipline Biologiche</t>
  </si>
  <si>
    <t>BIO/01 - Botanica generale</t>
  </si>
  <si>
    <t>BIO/01 - Botanica Generale</t>
  </si>
  <si>
    <t>Biologia vegetale e Botanica Farmaceutica</t>
  </si>
  <si>
    <t>BIO/05 - Zoologia</t>
  </si>
  <si>
    <t>BIO/09 - Fisiologia</t>
  </si>
  <si>
    <t>Fisiologia Umana</t>
  </si>
  <si>
    <t>BIO/09</t>
  </si>
  <si>
    <t>BIO/13 - Biologia applicata</t>
  </si>
  <si>
    <t>Biologia generale</t>
  </si>
  <si>
    <t>BIO/15 - Biologia farmaceutica</t>
  </si>
  <si>
    <t>BIO/16 - Anatomia umana</t>
  </si>
  <si>
    <t>Anatomia Umana</t>
  </si>
  <si>
    <t>BIO/16</t>
  </si>
  <si>
    <t>Discipline Chimiche</t>
  </si>
  <si>
    <t>CHIM/01 - Chimica analitica</t>
  </si>
  <si>
    <t>CHIM/02 - Chimica fisica</t>
  </si>
  <si>
    <t>CHIM/03 - Chimica generale e inorganica</t>
  </si>
  <si>
    <t>Chimica generale e inorganica</t>
  </si>
  <si>
    <t>CHIM/03</t>
  </si>
  <si>
    <t>Radiochimica e Radiofarmacia</t>
  </si>
  <si>
    <t>CHIM/06 - Chimica organica</t>
  </si>
  <si>
    <t>Chimica organica</t>
  </si>
  <si>
    <t>CHIM/06</t>
  </si>
  <si>
    <t>Discipline Mediche</t>
  </si>
  <si>
    <t>BIO/12 - Biochimica clinica e biologia molecolare clinica</t>
  </si>
  <si>
    <t>BIO/12 - Biochimica clinica</t>
  </si>
  <si>
    <t>Biochimica Clinica</t>
  </si>
  <si>
    <t>BIO/19 - Microbiologia generale</t>
  </si>
  <si>
    <t>MED/04 - Patologia generale</t>
  </si>
  <si>
    <t>Patologia generale</t>
  </si>
  <si>
    <t>MED/04</t>
  </si>
  <si>
    <t>MED/05 - Patologia clinica</t>
  </si>
  <si>
    <t>MED/07 - Microbiologia e microbiologia clinica</t>
  </si>
  <si>
    <t>Microbiologia e Microbiologia Clinica</t>
  </si>
  <si>
    <t>MED/09 - Medicina interna</t>
  </si>
  <si>
    <t>MED/13 - Endocrinologia</t>
  </si>
  <si>
    <t>MED/36 - Diagnostica per immagini e radioterapia</t>
  </si>
  <si>
    <t>MED/38 - Pediatria generale e specialistica</t>
  </si>
  <si>
    <t>MED/42 - Igiene generale e applicata</t>
  </si>
  <si>
    <t>MED/46 - Scienze tecniche e medicina di laboratorio</t>
  </si>
  <si>
    <t>MED/49 - Scienze tecniche e dietetiche applicate</t>
  </si>
  <si>
    <t>B</t>
  </si>
  <si>
    <t>Discipline Chimiche, Farmaceutiche e Tecnologiche</t>
  </si>
  <si>
    <t>CHIM/08 - Chimica farmaceutica</t>
  </si>
  <si>
    <t>Discipline Farmaceutico-alimentari</t>
  </si>
  <si>
    <t>Chimica farmaceutica 1</t>
  </si>
  <si>
    <t>Chimica farmaceutica 2</t>
  </si>
  <si>
    <t>Analisi dei farmaci 1</t>
  </si>
  <si>
    <t>Analisi dei farmaci 2</t>
  </si>
  <si>
    <t>CHIM/10 - Chimica degli alimenti</t>
  </si>
  <si>
    <t>Fitoterapia</t>
  </si>
  <si>
    <t>CHIM/09 - Farmaceutico tecnologico applicativo</t>
  </si>
  <si>
    <t>Discipline tecnologiche normative e economico-aziendali</t>
  </si>
  <si>
    <t>SECS-P/07 - Economia aziendale</t>
  </si>
  <si>
    <t>SECS-P/08 - Economia e gestione delle imprese</t>
  </si>
  <si>
    <t>Discipline Biologiche e Farmacologiche</t>
  </si>
  <si>
    <t>Dicipline Biologiche e Farmacologiche</t>
  </si>
  <si>
    <t>BIO/10 - Biochimica</t>
  </si>
  <si>
    <t>Biochimica Generale</t>
  </si>
  <si>
    <t>BIO/10</t>
  </si>
  <si>
    <t>BIO/11 - Biologia molecolare</t>
  </si>
  <si>
    <t>BIO/11</t>
  </si>
  <si>
    <t>BIO/14 - Farmacologia</t>
  </si>
  <si>
    <t>Biologia Molecolare</t>
  </si>
  <si>
    <t>Famacologia e Tossicologia</t>
  </si>
  <si>
    <t>Farmacologia Generale e Terapeutica</t>
  </si>
  <si>
    <t>BIO/14</t>
  </si>
  <si>
    <t>Tossicologia</t>
  </si>
  <si>
    <t>Farmacologia Clinica</t>
  </si>
  <si>
    <t>Terapia farmacologica di precisione</t>
  </si>
  <si>
    <t>Chemioterapia</t>
  </si>
  <si>
    <t>Farmacovigilanza e FarmacoEpidemiologia</t>
  </si>
  <si>
    <t>Farmaci Biotecnologici</t>
  </si>
  <si>
    <t>C</t>
  </si>
  <si>
    <t>Affini</t>
  </si>
  <si>
    <t>SECS-P/07</t>
  </si>
  <si>
    <t>CHIM/09</t>
  </si>
  <si>
    <t xml:space="preserve">MED/17 </t>
  </si>
  <si>
    <t>Malattie infettive emergenti e riemergenti</t>
  </si>
  <si>
    <t>MED/09</t>
  </si>
  <si>
    <t>Fisiopatologia clinica</t>
  </si>
  <si>
    <t>D</t>
  </si>
  <si>
    <t>A scelta</t>
  </si>
  <si>
    <t>E</t>
  </si>
  <si>
    <t xml:space="preserve">Lingua </t>
  </si>
  <si>
    <t>Prova finale</t>
  </si>
  <si>
    <t>F</t>
  </si>
  <si>
    <t>Altre attività formative</t>
  </si>
  <si>
    <t>Ulteriori conoscenze linguistiche</t>
  </si>
  <si>
    <t>Abilità informatiche e telematiche</t>
  </si>
  <si>
    <t>Tirocini formativi e di orientamento</t>
  </si>
  <si>
    <t>Altre conoscenze utili per l'inserimento</t>
  </si>
  <si>
    <t>Tirocinio pratico abilitativo</t>
  </si>
  <si>
    <t>CHIM/08</t>
  </si>
  <si>
    <t>MED/42</t>
  </si>
  <si>
    <t>pot</t>
  </si>
  <si>
    <t>prof e rtd</t>
  </si>
  <si>
    <t>ru</t>
  </si>
  <si>
    <t>contratti</t>
  </si>
  <si>
    <t>BIO/05</t>
  </si>
  <si>
    <t>BIO/13</t>
  </si>
  <si>
    <t>BIO/15</t>
  </si>
  <si>
    <t>BIO/19</t>
  </si>
  <si>
    <t>CHIM/01</t>
  </si>
  <si>
    <t>CHIM/02</t>
  </si>
  <si>
    <t>CHIM/10</t>
  </si>
  <si>
    <t>FIS/01</t>
  </si>
  <si>
    <t>FIS/02</t>
  </si>
  <si>
    <t>FIS/03</t>
  </si>
  <si>
    <t>FIS/04</t>
  </si>
  <si>
    <t>FIS/05</t>
  </si>
  <si>
    <t>FIS/06</t>
  </si>
  <si>
    <t>FIS/07</t>
  </si>
  <si>
    <t>FIS/08</t>
  </si>
  <si>
    <t>INF/01</t>
  </si>
  <si>
    <t>ING-INF/05</t>
  </si>
  <si>
    <t>MAT/01</t>
  </si>
  <si>
    <t>MAT/02</t>
  </si>
  <si>
    <t>MAT/03</t>
  </si>
  <si>
    <t>MAT/04</t>
  </si>
  <si>
    <t>MAT/05</t>
  </si>
  <si>
    <t>MAT/06</t>
  </si>
  <si>
    <t>MAT/07</t>
  </si>
  <si>
    <t>MAT/08</t>
  </si>
  <si>
    <t>MAT/09</t>
  </si>
  <si>
    <t>MED/05</t>
  </si>
  <si>
    <t>MED/07</t>
  </si>
  <si>
    <t>MED/13</t>
  </si>
  <si>
    <t>MED/49</t>
  </si>
  <si>
    <t>SECS-S/02</t>
  </si>
  <si>
    <t>0</t>
  </si>
  <si>
    <t xml:space="preserve">Management sanitario </t>
  </si>
  <si>
    <t>Lingua inglese B2</t>
  </si>
  <si>
    <t>MIN</t>
  </si>
  <si>
    <t>CLASSE DM 1147/2022</t>
  </si>
  <si>
    <t>PIANO DIDATTICO</t>
  </si>
  <si>
    <t>S</t>
  </si>
  <si>
    <t>ORD</t>
  </si>
  <si>
    <t>1/2/3/4/5</t>
  </si>
  <si>
    <t>Legislazione farmaceutica</t>
  </si>
  <si>
    <t>Tecnologia farmaceutica e Laboratorio (8+4)</t>
  </si>
  <si>
    <t>Forme farmaceutiche innovative e Dispositivi medici (6+3)</t>
  </si>
  <si>
    <t>Forme farmaceutiche innovative</t>
  </si>
  <si>
    <t>Dispositivi medici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</si>
  <si>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Laboratorio di esercitazioni di Tecnologia farmaceutica</t>
  </si>
  <si>
    <t xml:space="preserve">Tecnologia farmaceutica   </t>
  </si>
  <si>
    <t>* La modifica è fattibile dalla coorte 2023 solo se si eliminano i piani compilati dagli studenti che hanno scelto AF in taf D (COORTE 2023= 25 STUDENTI; COORTE 2024= 13 STUDENTI ad oggi)</t>
  </si>
  <si>
    <t>300</t>
  </si>
  <si>
    <t>Forme farmaceutiche innovative e Dispositivi medici</t>
  </si>
  <si>
    <t>Tecnologia farmaceutica e Laboratorio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</si>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</sst>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0"/>
      <color indexed="10"/>
      <name val="Arial"/>
      <family val="2"/>
      <charset val="1"/>
    </font>
    <font>
      <b/>
      <sz val="8"/>
      <color indexed="10"/>
      <name val="Arial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  <charset val="1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Arial"/>
      <family val="2"/>
      <charset val="1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sz val="8"/>
      <name val="Arial"/>
      <family val="2"/>
      <charset val="1"/>
    </font>
    <font>
      <sz val="10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14"/>
        <bgColor indexed="33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13"/>
      </patternFill>
    </fill>
    <fill>
      <patternFill patternType="solid">
        <fgColor indexed="45"/>
        <bgColor indexed="29"/>
      </patternFill>
    </fill>
    <fill>
      <patternFill patternType="solid">
        <fgColor theme="9" tint="0.79998168889431442"/>
        <bgColor indexed="43"/>
      </patternFill>
    </fill>
    <fill>
      <patternFill patternType="solid">
        <fgColor rgb="FFFF9900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33"/>
      </patternFill>
    </fill>
    <fill>
      <patternFill patternType="solid">
        <fgColor theme="0"/>
        <bgColor indexed="24"/>
      </patternFill>
    </fill>
    <fill>
      <patternFill patternType="solid">
        <fgColor theme="4" tint="0.39997558519241921"/>
        <bgColor indexed="43"/>
      </patternFill>
    </fill>
    <fill>
      <patternFill patternType="solid">
        <fgColor rgb="FFFF0000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indexed="43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29"/>
      </patternFill>
    </fill>
    <fill>
      <patternFill patternType="solid">
        <fgColor theme="0" tint="-0.14999847407452621"/>
        <bgColor indexed="33"/>
      </patternFill>
    </fill>
    <fill>
      <patternFill patternType="solid">
        <fgColor theme="0" tint="-0.14999847407452621"/>
        <bgColor indexed="24"/>
      </patternFill>
    </fill>
    <fill>
      <patternFill patternType="solid">
        <fgColor rgb="FF7030A0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rgb="FF92D050"/>
        <bgColor indexed="43"/>
      </patternFill>
    </fill>
    <fill>
      <patternFill patternType="solid">
        <fgColor rgb="FF92D050"/>
        <bgColor indexed="13"/>
      </patternFill>
    </fill>
  </fills>
  <borders count="1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</borders>
  <cellStyleXfs count="5">
    <xf numFmtId="0" fontId="0" fillId="0" borderId="0"/>
    <xf numFmtId="0" fontId="10" fillId="0" borderId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0" applyNumberFormat="0" applyBorder="0" applyAlignment="0" applyProtection="0"/>
  </cellStyleXfs>
  <cellXfs count="287">
    <xf numFmtId="0" fontId="0" fillId="0" borderId="0" xfId="0"/>
    <xf numFmtId="0" fontId="0" fillId="0" borderId="0" xfId="0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1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11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3" fillId="6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1" fontId="14" fillId="3" borderId="1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5" borderId="0" xfId="0" applyFont="1" applyFill="1" applyAlignment="1">
      <alignment horizontal="center" vertical="center"/>
    </xf>
    <xf numFmtId="0" fontId="15" fillId="9" borderId="3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3" fillId="8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3" fillId="13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3" fillId="18" borderId="1" xfId="0" applyFont="1" applyFill="1" applyBorder="1" applyAlignment="1">
      <alignment horizontal="left" vertical="center" wrapText="1"/>
    </xf>
    <xf numFmtId="0" fontId="3" fillId="12" borderId="7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/>
    </xf>
    <xf numFmtId="0" fontId="3" fillId="12" borderId="2" xfId="0" applyFont="1" applyFill="1" applyBorder="1" applyAlignment="1">
      <alignment horizontal="left" vertical="center" wrapText="1"/>
    </xf>
    <xf numFmtId="0" fontId="3" fillId="12" borderId="6" xfId="0" applyFont="1" applyFill="1" applyBorder="1" applyAlignment="1">
      <alignment horizontal="left" vertical="center" wrapText="1"/>
    </xf>
    <xf numFmtId="0" fontId="3" fillId="11" borderId="6" xfId="0" applyFont="1" applyFill="1" applyBorder="1" applyAlignment="1">
      <alignment horizontal="left" vertical="center" wrapText="1"/>
    </xf>
    <xf numFmtId="0" fontId="3" fillId="13" borderId="2" xfId="0" applyFont="1" applyFill="1" applyBorder="1" applyAlignment="1">
      <alignment horizontal="left" vertical="center" wrapText="1"/>
    </xf>
    <xf numFmtId="0" fontId="3" fillId="13" borderId="6" xfId="0" applyFont="1" applyFill="1" applyBorder="1" applyAlignment="1">
      <alignment horizontal="left" vertical="center" wrapText="1"/>
    </xf>
    <xf numFmtId="0" fontId="3" fillId="11" borderId="7" xfId="0" applyFont="1" applyFill="1" applyBorder="1" applyAlignment="1">
      <alignment horizontal="left" vertical="center" wrapText="1"/>
    </xf>
    <xf numFmtId="0" fontId="3" fillId="14" borderId="1" xfId="0" applyFont="1" applyFill="1" applyBorder="1" applyAlignment="1">
      <alignment horizontal="left" vertical="center"/>
    </xf>
    <xf numFmtId="0" fontId="16" fillId="14" borderId="1" xfId="0" applyFont="1" applyFill="1" applyBorder="1" applyAlignment="1">
      <alignment horizontal="left" vertical="center"/>
    </xf>
    <xf numFmtId="49" fontId="3" fillId="17" borderId="0" xfId="0" applyNumberFormat="1" applyFont="1" applyFill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12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6" borderId="1" xfId="0" applyFont="1" applyFill="1" applyBorder="1" applyAlignment="1">
      <alignment horizontal="left" vertical="top"/>
    </xf>
    <xf numFmtId="0" fontId="16" fillId="6" borderId="1" xfId="0" applyFont="1" applyFill="1" applyBorder="1" applyAlignment="1">
      <alignment horizontal="left" vertical="top"/>
    </xf>
    <xf numFmtId="0" fontId="3" fillId="3" borderId="0" xfId="0" applyFont="1" applyFill="1" applyAlignment="1">
      <alignment horizontal="center" vertical="top"/>
    </xf>
    <xf numFmtId="0" fontId="3" fillId="7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1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" fontId="19" fillId="0" borderId="1" xfId="0" applyNumberFormat="1" applyFont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5" borderId="1" xfId="0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1" fontId="3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" fontId="3" fillId="5" borderId="1" xfId="0" quotePrefix="1" applyNumberFormat="1" applyFont="1" applyFill="1" applyBorder="1" applyAlignment="1">
      <alignment horizontal="center" vertical="center"/>
    </xf>
    <xf numFmtId="0" fontId="0" fillId="0" borderId="0" xfId="0" applyFont="1" applyFill="1"/>
    <xf numFmtId="1" fontId="3" fillId="0" borderId="0" xfId="0" applyNumberFormat="1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1" fontId="3" fillId="19" borderId="1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3" fillId="7" borderId="2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" fillId="8" borderId="1" xfId="0" applyFont="1" applyFill="1" applyBorder="1" applyAlignment="1">
      <alignment vertical="top" wrapText="1"/>
    </xf>
    <xf numFmtId="0" fontId="3" fillId="12" borderId="1" xfId="0" applyFont="1" applyFill="1" applyBorder="1" applyAlignment="1">
      <alignment vertical="top" wrapText="1"/>
    </xf>
    <xf numFmtId="0" fontId="3" fillId="10" borderId="1" xfId="0" applyFont="1" applyFill="1" applyBorder="1" applyAlignment="1">
      <alignment vertical="top" wrapText="1"/>
    </xf>
    <xf numFmtId="0" fontId="3" fillId="13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/>
    </xf>
    <xf numFmtId="0" fontId="16" fillId="6" borderId="1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3" fillId="7" borderId="0" xfId="0" applyFont="1" applyFill="1" applyAlignment="1">
      <alignment vertical="top"/>
    </xf>
    <xf numFmtId="0" fontId="3" fillId="4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vertical="top" wrapText="1"/>
    </xf>
    <xf numFmtId="0" fontId="3" fillId="24" borderId="1" xfId="0" applyFont="1" applyFill="1" applyBorder="1" applyAlignment="1">
      <alignment horizontal="center" vertical="center" wrapText="1"/>
    </xf>
    <xf numFmtId="0" fontId="3" fillId="25" borderId="1" xfId="0" applyFont="1" applyFill="1" applyBorder="1" applyAlignment="1">
      <alignment horizontal="center" vertical="center" wrapText="1"/>
    </xf>
    <xf numFmtId="0" fontId="0" fillId="26" borderId="0" xfId="0" applyFill="1" applyAlignment="1">
      <alignment horizontal="center" vertical="center"/>
    </xf>
    <xf numFmtId="0" fontId="3" fillId="27" borderId="1" xfId="0" applyFont="1" applyFill="1" applyBorder="1" applyAlignment="1">
      <alignment horizontal="center" vertical="center"/>
    </xf>
    <xf numFmtId="0" fontId="16" fillId="27" borderId="1" xfId="0" applyFont="1" applyFill="1" applyBorder="1" applyAlignment="1">
      <alignment horizontal="center" vertical="center"/>
    </xf>
    <xf numFmtId="0" fontId="3" fillId="25" borderId="0" xfId="0" applyFont="1" applyFill="1" applyAlignment="1">
      <alignment horizontal="center" vertical="center"/>
    </xf>
    <xf numFmtId="0" fontId="3" fillId="28" borderId="0" xfId="0" applyFont="1" applyFill="1" applyAlignment="1">
      <alignment horizontal="center" vertical="center"/>
    </xf>
    <xf numFmtId="0" fontId="3" fillId="29" borderId="0" xfId="0" applyFont="1" applyFill="1" applyAlignment="1">
      <alignment horizontal="center" vertical="center"/>
    </xf>
    <xf numFmtId="49" fontId="3" fillId="26" borderId="0" xfId="0" applyNumberFormat="1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top" wrapText="1"/>
    </xf>
    <xf numFmtId="0" fontId="3" fillId="12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center" vertical="top" wrapText="1"/>
    </xf>
    <xf numFmtId="0" fontId="3" fillId="1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3" fillId="0" borderId="0" xfId="0" applyFont="1" applyAlignment="1">
      <alignment vertical="center"/>
    </xf>
    <xf numFmtId="0" fontId="22" fillId="22" borderId="1" xfId="4" applyFont="1" applyBorder="1" applyAlignment="1">
      <alignment horizontal="center" vertical="center"/>
    </xf>
    <xf numFmtId="0" fontId="25" fillId="21" borderId="1" xfId="3" applyFont="1" applyBorder="1" applyAlignment="1">
      <alignment horizontal="center" vertical="top"/>
    </xf>
    <xf numFmtId="0" fontId="24" fillId="20" borderId="1" xfId="2" applyFont="1" applyBorder="1" applyAlignment="1">
      <alignment horizontal="center" vertical="center" wrapText="1"/>
    </xf>
    <xf numFmtId="0" fontId="24" fillId="20" borderId="1" xfId="2" applyFont="1" applyBorder="1" applyAlignment="1">
      <alignment horizontal="center" vertical="top" wrapText="1"/>
    </xf>
    <xf numFmtId="0" fontId="25" fillId="21" borderId="1" xfId="3" applyFont="1" applyBorder="1" applyAlignment="1">
      <alignment horizontal="center" vertical="top" wrapText="1"/>
    </xf>
    <xf numFmtId="0" fontId="26" fillId="23" borderId="1" xfId="4" applyFont="1" applyFill="1" applyBorder="1" applyAlignment="1">
      <alignment horizontal="center" vertical="center"/>
    </xf>
    <xf numFmtId="0" fontId="26" fillId="22" borderId="1" xfId="4" applyFont="1" applyBorder="1" applyAlignment="1">
      <alignment horizontal="center" vertical="center"/>
    </xf>
    <xf numFmtId="0" fontId="26" fillId="22" borderId="1" xfId="4" applyFont="1" applyBorder="1" applyAlignment="1">
      <alignment vertical="center"/>
    </xf>
    <xf numFmtId="1" fontId="26" fillId="22" borderId="1" xfId="4" applyNumberFormat="1" applyFont="1" applyBorder="1" applyAlignment="1">
      <alignment horizontal="center" vertical="center" wrapText="1"/>
    </xf>
    <xf numFmtId="1" fontId="25" fillId="21" borderId="1" xfId="3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5" borderId="0" xfId="0" applyFont="1" applyFill="1" applyAlignment="1">
      <alignment horizontal="center" vertical="top"/>
    </xf>
    <xf numFmtId="0" fontId="27" fillId="17" borderId="0" xfId="0" applyFont="1" applyFill="1" applyAlignment="1">
      <alignment horizontal="center" vertical="center"/>
    </xf>
    <xf numFmtId="0" fontId="27" fillId="5" borderId="0" xfId="0" applyFont="1" applyFill="1" applyAlignment="1">
      <alignment horizontal="center" vertical="center"/>
    </xf>
    <xf numFmtId="49" fontId="27" fillId="0" borderId="0" xfId="0" applyNumberFormat="1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27" fillId="30" borderId="0" xfId="0" applyFont="1" applyFill="1" applyAlignment="1">
      <alignment horizontal="center" vertical="center"/>
    </xf>
    <xf numFmtId="0" fontId="27" fillId="31" borderId="0" xfId="0" applyFont="1" applyFill="1" applyAlignment="1">
      <alignment vertical="top"/>
    </xf>
    <xf numFmtId="1" fontId="27" fillId="0" borderId="0" xfId="0" applyNumberFormat="1" applyFont="1" applyAlignment="1">
      <alignment horizontal="center" vertical="center"/>
    </xf>
    <xf numFmtId="0" fontId="0" fillId="8" borderId="1" xfId="0" applyFont="1" applyFill="1" applyBorder="1" applyAlignment="1">
      <alignment horizontal="left" vertical="top" wrapText="1"/>
    </xf>
    <xf numFmtId="0" fontId="0" fillId="12" borderId="1" xfId="0" applyFont="1" applyFill="1" applyBorder="1" applyAlignment="1">
      <alignment horizontal="left" vertical="top" wrapText="1"/>
    </xf>
    <xf numFmtId="0" fontId="0" fillId="10" borderId="1" xfId="0" applyFont="1" applyFill="1" applyBorder="1" applyAlignment="1">
      <alignment horizontal="left" vertical="top" wrapText="1"/>
    </xf>
    <xf numFmtId="0" fontId="0" fillId="1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6" borderId="1" xfId="0" applyFont="1" applyFill="1" applyBorder="1" applyAlignment="1">
      <alignment horizontal="left" vertical="top"/>
    </xf>
    <xf numFmtId="0" fontId="17" fillId="6" borderId="1" xfId="0" applyFont="1" applyFill="1" applyBorder="1" applyAlignment="1">
      <alignment horizontal="left" vertical="top"/>
    </xf>
    <xf numFmtId="0" fontId="0" fillId="3" borderId="0" xfId="0" applyFont="1" applyFill="1" applyAlignment="1">
      <alignment horizontal="center" vertical="top"/>
    </xf>
    <xf numFmtId="0" fontId="0" fillId="7" borderId="0" xfId="0" applyFont="1" applyFill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49" fontId="0" fillId="0" borderId="0" xfId="0" applyNumberFormat="1" applyFont="1" applyFill="1" applyBorder="1" applyAlignment="1">
      <alignment horizontal="center" vertical="top" wrapText="1"/>
    </xf>
    <xf numFmtId="0" fontId="30" fillId="31" borderId="0" xfId="0" applyFont="1" applyFill="1" applyAlignment="1">
      <alignment horizontal="center" vertical="top"/>
    </xf>
    <xf numFmtId="0" fontId="5" fillId="0" borderId="0" xfId="0" applyFont="1" applyAlignment="1">
      <alignment vertical="top"/>
    </xf>
    <xf numFmtId="0" fontId="31" fillId="0" borderId="0" xfId="0" applyFont="1" applyAlignment="1">
      <alignment vertical="center"/>
    </xf>
    <xf numFmtId="0" fontId="0" fillId="32" borderId="1" xfId="0" applyFont="1" applyFill="1" applyBorder="1" applyAlignment="1">
      <alignment horizontal="center" vertical="center"/>
    </xf>
    <xf numFmtId="1" fontId="0" fillId="32" borderId="1" xfId="0" applyNumberFormat="1" applyFont="1" applyFill="1" applyBorder="1" applyAlignment="1">
      <alignment horizontal="center" vertical="center" wrapText="1"/>
    </xf>
    <xf numFmtId="0" fontId="27" fillId="31" borderId="0" xfId="0" applyFont="1" applyFill="1" applyAlignment="1">
      <alignment horizontal="center" vertical="top"/>
    </xf>
    <xf numFmtId="0" fontId="3" fillId="8" borderId="2" xfId="0" applyFont="1" applyFill="1" applyBorder="1" applyAlignment="1">
      <alignment horizontal="center" vertical="center"/>
    </xf>
    <xf numFmtId="49" fontId="3" fillId="5" borderId="2" xfId="0" applyNumberFormat="1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vertical="top" wrapText="1"/>
    </xf>
    <xf numFmtId="49" fontId="3" fillId="5" borderId="7" xfId="0" applyNumberFormat="1" applyFont="1" applyFill="1" applyBorder="1" applyAlignment="1">
      <alignment vertical="top" wrapText="1"/>
    </xf>
    <xf numFmtId="0" fontId="0" fillId="33" borderId="1" xfId="0" applyFill="1" applyBorder="1" applyAlignment="1">
      <alignment horizontal="left" vertical="top" wrapText="1"/>
    </xf>
    <xf numFmtId="0" fontId="0" fillId="33" borderId="1" xfId="0" applyFont="1" applyFill="1" applyBorder="1" applyAlignment="1">
      <alignment horizontal="left" vertical="top" wrapText="1"/>
    </xf>
    <xf numFmtId="0" fontId="3" fillId="33" borderId="1" xfId="0" applyFont="1" applyFill="1" applyBorder="1" applyAlignment="1">
      <alignment horizontal="center" vertical="top" wrapText="1"/>
    </xf>
    <xf numFmtId="0" fontId="0" fillId="4" borderId="0" xfId="0" applyFont="1" applyFill="1" applyAlignment="1">
      <alignment horizontal="left" vertical="top"/>
    </xf>
    <xf numFmtId="0" fontId="3" fillId="34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3" fillId="35" borderId="1" xfId="0" applyFont="1" applyFill="1" applyBorder="1" applyAlignment="1">
      <alignment vertical="top"/>
    </xf>
    <xf numFmtId="49" fontId="0" fillId="0" borderId="0" xfId="0" applyNumberFormat="1" applyFont="1"/>
    <xf numFmtId="49" fontId="3" fillId="0" borderId="11" xfId="0" applyNumberFormat="1" applyFont="1" applyFill="1" applyBorder="1" applyAlignment="1">
      <alignment vertical="top" wrapText="1"/>
    </xf>
    <xf numFmtId="49" fontId="3" fillId="0" borderId="12" xfId="0" applyNumberFormat="1" applyFont="1" applyFill="1" applyBorder="1" applyAlignment="1">
      <alignment vertical="top" wrapText="1"/>
    </xf>
    <xf numFmtId="0" fontId="0" fillId="11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vertical="center"/>
    </xf>
    <xf numFmtId="1" fontId="0" fillId="11" borderId="1" xfId="0" applyNumberFormat="1" applyFont="1" applyFill="1" applyBorder="1" applyAlignment="1">
      <alignment horizontal="center" vertical="center"/>
    </xf>
    <xf numFmtId="0" fontId="0" fillId="11" borderId="0" xfId="0" applyFont="1" applyFill="1"/>
    <xf numFmtId="0" fontId="0" fillId="11" borderId="1" xfId="0" applyFont="1" applyFill="1" applyBorder="1" applyAlignment="1">
      <alignment vertical="top"/>
    </xf>
    <xf numFmtId="0" fontId="0" fillId="11" borderId="1" xfId="0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vertical="center" wrapText="1"/>
    </xf>
    <xf numFmtId="0" fontId="0" fillId="11" borderId="1" xfId="0" applyFont="1" applyFill="1" applyBorder="1" applyAlignment="1">
      <alignment horizontal="center" vertical="center" wrapText="1"/>
    </xf>
    <xf numFmtId="49" fontId="0" fillId="11" borderId="1" xfId="0" applyNumberFormat="1" applyFont="1" applyFill="1" applyBorder="1" applyAlignment="1">
      <alignment horizontal="left" vertical="center" wrapText="1"/>
    </xf>
    <xf numFmtId="49" fontId="0" fillId="11" borderId="1" xfId="0" applyNumberFormat="1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/>
    </xf>
    <xf numFmtId="1" fontId="0" fillId="11" borderId="0" xfId="0" applyNumberFormat="1" applyFont="1" applyFill="1"/>
    <xf numFmtId="0" fontId="32" fillId="11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vertical="center" wrapText="1"/>
    </xf>
    <xf numFmtId="1" fontId="32" fillId="11" borderId="1" xfId="0" applyNumberFormat="1" applyFont="1" applyFill="1" applyBorder="1" applyAlignment="1">
      <alignment horizontal="center" vertical="center"/>
    </xf>
    <xf numFmtId="0" fontId="32" fillId="11" borderId="0" xfId="0" applyFont="1" applyFill="1"/>
    <xf numFmtId="1" fontId="18" fillId="10" borderId="1" xfId="0" applyNumberFormat="1" applyFont="1" applyFill="1" applyBorder="1" applyAlignment="1">
      <alignment horizontal="center" vertical="center"/>
    </xf>
    <xf numFmtId="1" fontId="18" fillId="10" borderId="4" xfId="0" applyNumberFormat="1" applyFont="1" applyFill="1" applyBorder="1" applyAlignment="1">
      <alignment horizontal="center" vertical="center"/>
    </xf>
    <xf numFmtId="1" fontId="18" fillId="2" borderId="4" xfId="0" applyNumberFormat="1" applyFont="1" applyFill="1" applyBorder="1" applyAlignment="1">
      <alignment horizontal="center" vertical="center"/>
    </xf>
    <xf numFmtId="1" fontId="18" fillId="8" borderId="2" xfId="0" applyNumberFormat="1" applyFont="1" applyFill="1" applyBorder="1" applyAlignment="1">
      <alignment horizontal="center" vertical="center"/>
    </xf>
    <xf numFmtId="1" fontId="18" fillId="8" borderId="6" xfId="0" applyNumberFormat="1" applyFont="1" applyFill="1" applyBorder="1" applyAlignment="1">
      <alignment horizontal="center" vertical="center"/>
    </xf>
    <xf numFmtId="1" fontId="18" fillId="8" borderId="7" xfId="0" applyNumberFormat="1" applyFont="1" applyFill="1" applyBorder="1" applyAlignment="1">
      <alignment horizontal="center" vertical="center"/>
    </xf>
    <xf numFmtId="1" fontId="18" fillId="10" borderId="2" xfId="0" applyNumberFormat="1" applyFont="1" applyFill="1" applyBorder="1" applyAlignment="1">
      <alignment horizontal="center" vertical="center"/>
    </xf>
    <xf numFmtId="1" fontId="18" fillId="10" borderId="6" xfId="0" applyNumberFormat="1" applyFont="1" applyFill="1" applyBorder="1" applyAlignment="1">
      <alignment horizontal="center" vertical="center"/>
    </xf>
    <xf numFmtId="1" fontId="18" fillId="10" borderId="7" xfId="0" applyNumberFormat="1" applyFont="1" applyFill="1" applyBorder="1" applyAlignment="1">
      <alignment horizontal="center" vertical="center"/>
    </xf>
    <xf numFmtId="1" fontId="29" fillId="31" borderId="2" xfId="0" applyNumberFormat="1" applyFont="1" applyFill="1" applyBorder="1" applyAlignment="1">
      <alignment horizontal="center" vertical="center"/>
    </xf>
    <xf numFmtId="1" fontId="29" fillId="31" borderId="7" xfId="0" applyNumberFormat="1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top" wrapText="1"/>
    </xf>
    <xf numFmtId="0" fontId="3" fillId="10" borderId="7" xfId="0" applyFont="1" applyFill="1" applyBorder="1" applyAlignment="1">
      <alignment horizontal="center" vertical="top" wrapText="1"/>
    </xf>
    <xf numFmtId="0" fontId="3" fillId="33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33" borderId="2" xfId="0" applyFont="1" applyFill="1" applyBorder="1" applyAlignment="1">
      <alignment horizontal="center" vertical="top" wrapText="1"/>
    </xf>
    <xf numFmtId="0" fontId="3" fillId="33" borderId="7" xfId="0" applyFont="1" applyFill="1" applyBorder="1" applyAlignment="1">
      <alignment horizontal="center" vertical="top" wrapText="1"/>
    </xf>
    <xf numFmtId="49" fontId="0" fillId="5" borderId="2" xfId="0" applyNumberFormat="1" applyFont="1" applyFill="1" applyBorder="1" applyAlignment="1">
      <alignment horizontal="center" vertical="top" wrapText="1"/>
    </xf>
    <xf numFmtId="49" fontId="0" fillId="5" borderId="6" xfId="0" applyNumberFormat="1" applyFont="1" applyFill="1" applyBorder="1" applyAlignment="1">
      <alignment horizontal="center" vertical="top" wrapText="1"/>
    </xf>
    <xf numFmtId="49" fontId="0" fillId="5" borderId="7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9" fontId="3" fillId="5" borderId="6" xfId="0" applyNumberFormat="1" applyFont="1" applyFill="1" applyBorder="1" applyAlignment="1">
      <alignment horizontal="center" vertical="top" wrapText="1"/>
    </xf>
    <xf numFmtId="49" fontId="3" fillId="5" borderId="7" xfId="0" applyNumberFormat="1" applyFont="1" applyFill="1" applyBorder="1" applyAlignment="1">
      <alignment horizontal="center" vertical="top" wrapText="1"/>
    </xf>
    <xf numFmtId="0" fontId="3" fillId="33" borderId="2" xfId="0" applyFont="1" applyFill="1" applyBorder="1" applyAlignment="1">
      <alignment horizontal="center" vertical="center" wrapText="1"/>
    </xf>
    <xf numFmtId="0" fontId="3" fillId="33" borderId="6" xfId="0" applyFont="1" applyFill="1" applyBorder="1" applyAlignment="1">
      <alignment horizontal="center" vertical="center" wrapText="1"/>
    </xf>
    <xf numFmtId="0" fontId="3" fillId="33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7" fillId="31" borderId="0" xfId="0" applyFont="1" applyFill="1" applyAlignment="1">
      <alignment horizontal="center" vertical="top"/>
    </xf>
    <xf numFmtId="0" fontId="27" fillId="31" borderId="0" xfId="0" applyFont="1" applyFill="1" applyAlignment="1">
      <alignment horizontal="center" vertical="center"/>
    </xf>
    <xf numFmtId="49" fontId="3" fillId="30" borderId="2" xfId="0" applyNumberFormat="1" applyFont="1" applyFill="1" applyBorder="1" applyAlignment="1">
      <alignment horizontal="center" vertical="center" wrapText="1"/>
    </xf>
    <xf numFmtId="49" fontId="3" fillId="30" borderId="6" xfId="0" applyNumberFormat="1" applyFont="1" applyFill="1" applyBorder="1" applyAlignment="1">
      <alignment horizontal="center" vertical="center" wrapText="1"/>
    </xf>
    <xf numFmtId="49" fontId="3" fillId="30" borderId="7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4" fillId="20" borderId="3" xfId="2" applyFont="1" applyBorder="1" applyAlignment="1">
      <alignment horizontal="center" vertical="center" wrapText="1"/>
    </xf>
    <xf numFmtId="0" fontId="24" fillId="20" borderId="4" xfId="2" applyFont="1" applyBorder="1" applyAlignment="1">
      <alignment horizontal="center" vertical="center" wrapText="1"/>
    </xf>
    <xf numFmtId="1" fontId="26" fillId="22" borderId="5" xfId="4" applyNumberFormat="1" applyFont="1" applyBorder="1" applyAlignment="1">
      <alignment horizontal="center" vertical="center"/>
    </xf>
    <xf numFmtId="1" fontId="26" fillId="22" borderId="3" xfId="4" applyNumberFormat="1" applyFont="1" applyBorder="1" applyAlignment="1">
      <alignment horizontal="center" vertical="center"/>
    </xf>
    <xf numFmtId="0" fontId="25" fillId="21" borderId="8" xfId="3" applyFont="1" applyBorder="1" applyAlignment="1">
      <alignment horizontal="center" vertical="center" wrapText="1"/>
    </xf>
    <xf numFmtId="0" fontId="25" fillId="21" borderId="9" xfId="3" applyFont="1" applyBorder="1" applyAlignment="1">
      <alignment horizontal="center" vertical="center" wrapText="1"/>
    </xf>
    <xf numFmtId="0" fontId="3" fillId="18" borderId="2" xfId="0" applyFont="1" applyFill="1" applyBorder="1" applyAlignment="1">
      <alignment horizontal="center" vertical="center"/>
    </xf>
    <xf numFmtId="0" fontId="3" fillId="18" borderId="6" xfId="0" applyFont="1" applyFill="1" applyBorder="1" applyAlignment="1">
      <alignment horizontal="center" vertical="center"/>
    </xf>
    <xf numFmtId="0" fontId="3" fillId="18" borderId="7" xfId="0" applyFont="1" applyFill="1" applyBorder="1" applyAlignment="1">
      <alignment horizontal="center" vertical="center"/>
    </xf>
    <xf numFmtId="0" fontId="18" fillId="8" borderId="2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</cellXfs>
  <cellStyles count="5">
    <cellStyle name="Neutrale" xfId="4" builtinId="28"/>
    <cellStyle name="Normale" xfId="0" builtinId="0"/>
    <cellStyle name="Normale 2 2 2" xfId="1" xr:uid="{00000000-0005-0000-0000-000001000000}"/>
    <cellStyle name="Valore non valido" xfId="3" builtinId="27"/>
    <cellStyle name="Valore valido" xfId="2" builtinId="2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D3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9CC2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66"/>
      <rgbColor rgb="00FFFF99"/>
      <rgbColor rgb="0099CCFF"/>
      <rgbColor rgb="00FF99CC"/>
      <rgbColor rgb="00CC99FF"/>
      <rgbColor rgb="00FFCC99"/>
      <rgbColor rgb="003366FF"/>
      <rgbColor rgb="0000CC33"/>
      <rgbColor rgb="0099CC00"/>
      <rgbColor rgb="00FFCC00"/>
      <rgbColor rgb="00FF9900"/>
      <rgbColor rgb="00FF6600"/>
      <rgbColor rgb="00666699"/>
      <rgbColor rgb="00969696"/>
      <rgbColor rgb="00002060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ST-PCD\CONDIVISIONE\ORSOLINE\INDAGINI%20CONTABILI\CARICO%20DIDATTICO\2022-23\RICHIESTE\DG\20220831071729337_Report_2022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tti"/>
      <sheetName val="ru"/>
      <sheetName val="Foglio1"/>
      <sheetName val="POT PROF"/>
      <sheetName val="prova"/>
      <sheetName val="esportazione"/>
      <sheetName val="pot finale"/>
      <sheetName val="pot prof e rtd"/>
      <sheetName val="elenco rtd per pot"/>
      <sheetName val="CONTEGGI ORE SCUOLE"/>
      <sheetName val="Foglio2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BIO/09</v>
          </cell>
          <cell r="B4">
            <v>180</v>
          </cell>
        </row>
        <row r="5">
          <cell r="A5" t="str">
            <v>BIO/10</v>
          </cell>
          <cell r="B5">
            <v>430</v>
          </cell>
        </row>
        <row r="6">
          <cell r="A6" t="str">
            <v>BIO/11</v>
          </cell>
          <cell r="B6">
            <v>250</v>
          </cell>
        </row>
        <row r="7">
          <cell r="A7" t="str">
            <v>BIO/13</v>
          </cell>
          <cell r="B7">
            <v>120</v>
          </cell>
        </row>
        <row r="8">
          <cell r="A8" t="str">
            <v>BIO/14</v>
          </cell>
          <cell r="B8">
            <v>170</v>
          </cell>
        </row>
        <row r="9">
          <cell r="A9" t="str">
            <v>BIO/16</v>
          </cell>
          <cell r="B9">
            <v>240</v>
          </cell>
        </row>
        <row r="10">
          <cell r="A10" t="str">
            <v>BIO/19</v>
          </cell>
          <cell r="B10">
            <v>168</v>
          </cell>
        </row>
        <row r="11">
          <cell r="A11" t="str">
            <v>CHIM/01</v>
          </cell>
          <cell r="B11">
            <v>184</v>
          </cell>
        </row>
        <row r="12">
          <cell r="A12" t="str">
            <v>CHIM/03</v>
          </cell>
          <cell r="B12">
            <v>164</v>
          </cell>
        </row>
        <row r="13">
          <cell r="A13" t="str">
            <v>CHIM/06</v>
          </cell>
          <cell r="B13">
            <v>180</v>
          </cell>
        </row>
        <row r="14">
          <cell r="A14" t="str">
            <v>CHIM/10</v>
          </cell>
          <cell r="B14">
            <v>234</v>
          </cell>
        </row>
        <row r="15">
          <cell r="A15" t="str">
            <v>FIS/01</v>
          </cell>
          <cell r="B15">
            <v>288</v>
          </cell>
        </row>
        <row r="16">
          <cell r="A16" t="str">
            <v>FIS/07</v>
          </cell>
          <cell r="B16">
            <v>120</v>
          </cell>
        </row>
        <row r="17">
          <cell r="A17" t="str">
            <v>FIS/08</v>
          </cell>
          <cell r="B17">
            <v>60</v>
          </cell>
        </row>
        <row r="18">
          <cell r="A18" t="str">
            <v>INF/01</v>
          </cell>
          <cell r="B18">
            <v>536</v>
          </cell>
        </row>
        <row r="19">
          <cell r="A19" t="str">
            <v>ING-INF/05</v>
          </cell>
          <cell r="B19">
            <v>616</v>
          </cell>
        </row>
        <row r="20">
          <cell r="A20" t="str">
            <v>MAT/01</v>
          </cell>
          <cell r="B20">
            <v>240</v>
          </cell>
        </row>
        <row r="21">
          <cell r="A21" t="str">
            <v>MAT/02</v>
          </cell>
          <cell r="B21">
            <v>228</v>
          </cell>
        </row>
        <row r="22">
          <cell r="A22" t="str">
            <v>MAT/03</v>
          </cell>
          <cell r="B22">
            <v>120</v>
          </cell>
        </row>
        <row r="23">
          <cell r="A23" t="str">
            <v>MAT/05</v>
          </cell>
          <cell r="B23">
            <v>292</v>
          </cell>
        </row>
        <row r="24">
          <cell r="A24" t="str">
            <v>MAT/06</v>
          </cell>
          <cell r="B24">
            <v>240</v>
          </cell>
        </row>
        <row r="25">
          <cell r="A25" t="str">
            <v>MAT/07</v>
          </cell>
          <cell r="B25">
            <v>120</v>
          </cell>
        </row>
        <row r="26">
          <cell r="A26" t="str">
            <v>MAT/08</v>
          </cell>
          <cell r="B26">
            <v>236</v>
          </cell>
        </row>
        <row r="27">
          <cell r="A27" t="str">
            <v>MAT/09</v>
          </cell>
          <cell r="B27">
            <v>120</v>
          </cell>
        </row>
        <row r="28">
          <cell r="A28" t="str">
            <v>MED/01</v>
          </cell>
          <cell r="B28">
            <v>258</v>
          </cell>
        </row>
        <row r="29">
          <cell r="A29" t="str">
            <v>MED/04</v>
          </cell>
          <cell r="B29">
            <v>460</v>
          </cell>
        </row>
        <row r="30">
          <cell r="A30" t="str">
            <v>MED/07</v>
          </cell>
          <cell r="B30">
            <v>120</v>
          </cell>
        </row>
        <row r="31">
          <cell r="A31" t="str">
            <v>MED/13</v>
          </cell>
          <cell r="B31">
            <v>210</v>
          </cell>
        </row>
        <row r="32">
          <cell r="A32" t="str">
            <v>MED/42</v>
          </cell>
          <cell r="B32">
            <v>240</v>
          </cell>
        </row>
        <row r="33">
          <cell r="A33" t="str">
            <v>MED/49</v>
          </cell>
          <cell r="B33">
            <v>90</v>
          </cell>
        </row>
      </sheetData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19CF4-A32D-4DFC-96AE-AD6D948EB741}">
  <sheetPr>
    <tabColor rgb="FFFFFF00"/>
    <pageSetUpPr fitToPage="1"/>
  </sheetPr>
  <dimension ref="A1:AL114"/>
  <sheetViews>
    <sheetView showZeros="0" tabSelected="1" zoomScale="80" zoomScaleNormal="80" zoomScaleSheetLayoutView="80" workbookViewId="0">
      <selection activeCell="R97" sqref="R97"/>
    </sheetView>
  </sheetViews>
  <sheetFormatPr defaultColWidth="11.42578125" defaultRowHeight="14.25" customHeight="1" x14ac:dyDescent="0.2"/>
  <cols>
    <col min="1" max="1" width="1.85546875" style="2" customWidth="1"/>
    <col min="2" max="2" width="8.7109375" style="3" hidden="1" customWidth="1"/>
    <col min="3" max="3" width="17.140625" style="4" hidden="1" customWidth="1"/>
    <col min="4" max="4" width="8.42578125" style="5" hidden="1" customWidth="1"/>
    <col min="5" max="5" width="6.85546875" style="5" hidden="1" customWidth="1"/>
    <col min="6" max="6" width="14.5703125" style="84" hidden="1" customWidth="1"/>
    <col min="7" max="7" width="4.42578125" style="52" hidden="1" customWidth="1"/>
    <col min="8" max="8" width="8.42578125" style="5" customWidth="1"/>
    <col min="9" max="9" width="7.85546875" style="5" customWidth="1"/>
    <col min="10" max="10" width="16.85546875" style="5" customWidth="1"/>
    <col min="11" max="11" width="6.28515625" style="5" customWidth="1"/>
    <col min="12" max="12" width="14.85546875" style="84" customWidth="1"/>
    <col min="13" max="13" width="11.85546875" style="5" hidden="1" customWidth="1"/>
    <col min="14" max="14" width="1.42578125" style="6" customWidth="1"/>
    <col min="15" max="15" width="10.5703125" style="87" customWidth="1"/>
    <col min="16" max="16" width="3" style="87" customWidth="1"/>
    <col min="17" max="17" width="6.28515625" style="7" customWidth="1"/>
    <col min="18" max="18" width="9" style="7" customWidth="1"/>
    <col min="19" max="19" width="47.5703125" style="12" bestFit="1" customWidth="1"/>
    <col min="20" max="20" width="36.5703125" style="177" bestFit="1" customWidth="1"/>
    <col min="21" max="24" width="8.7109375" style="13" customWidth="1"/>
    <col min="25" max="25" width="1.28515625" style="13" customWidth="1"/>
    <col min="26" max="27" width="5.28515625" style="90" bestFit="1" customWidth="1"/>
    <col min="28" max="28" width="1.42578125" style="9" customWidth="1"/>
    <col min="29" max="16384" width="11.42578125" style="3"/>
  </cols>
  <sheetData>
    <row r="1" spans="2:38" s="12" customFormat="1" ht="14.25" customHeight="1" x14ac:dyDescent="0.2"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09"/>
      <c r="S1" s="114"/>
      <c r="T1" s="144"/>
      <c r="U1" s="109"/>
      <c r="V1" s="109"/>
      <c r="W1" s="114"/>
      <c r="X1" s="114"/>
      <c r="Y1" s="114"/>
      <c r="Z1" s="114"/>
      <c r="AA1" s="1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</row>
    <row r="2" spans="2:38" s="24" customFormat="1" ht="14.25" customHeight="1" x14ac:dyDescent="0.2">
      <c r="B2" s="272" t="s">
        <v>1</v>
      </c>
      <c r="C2" s="273"/>
      <c r="D2" s="273"/>
      <c r="E2" s="273"/>
      <c r="F2" s="274"/>
      <c r="G2" s="61"/>
      <c r="H2" s="275" t="s">
        <v>177</v>
      </c>
      <c r="I2" s="275"/>
      <c r="J2" s="275"/>
      <c r="K2" s="275"/>
      <c r="L2" s="276"/>
      <c r="M2" s="48"/>
      <c r="N2" s="22"/>
      <c r="O2" s="146" t="s">
        <v>180</v>
      </c>
      <c r="P2" s="114"/>
      <c r="Q2" s="277" t="s">
        <v>178</v>
      </c>
      <c r="R2" s="278"/>
      <c r="S2" s="278"/>
      <c r="T2" s="278"/>
      <c r="U2" s="278"/>
      <c r="V2" s="278"/>
      <c r="W2" s="278"/>
      <c r="X2" s="278"/>
      <c r="Y2" s="18"/>
      <c r="Z2" s="279" t="s">
        <v>180</v>
      </c>
      <c r="AA2" s="280"/>
      <c r="AB2" s="23"/>
    </row>
    <row r="3" spans="2:38" s="24" customFormat="1" ht="14.25" customHeight="1" x14ac:dyDescent="0.2">
      <c r="B3" s="25" t="s">
        <v>2</v>
      </c>
      <c r="C3" s="26" t="s">
        <v>3</v>
      </c>
      <c r="D3" s="26" t="s">
        <v>4</v>
      </c>
      <c r="E3" s="26" t="s">
        <v>5</v>
      </c>
      <c r="F3" s="71" t="s">
        <v>6</v>
      </c>
      <c r="G3" s="54"/>
      <c r="H3" s="147" t="s">
        <v>2</v>
      </c>
      <c r="I3" s="147" t="s">
        <v>176</v>
      </c>
      <c r="J3" s="147" t="s">
        <v>3</v>
      </c>
      <c r="K3" s="147" t="s">
        <v>5</v>
      </c>
      <c r="L3" s="148" t="s">
        <v>6</v>
      </c>
      <c r="M3" s="49"/>
      <c r="N3" s="22"/>
      <c r="O3" s="149" t="s">
        <v>6</v>
      </c>
      <c r="P3" s="114"/>
      <c r="Q3" s="150" t="s">
        <v>7</v>
      </c>
      <c r="R3" s="151" t="s">
        <v>8</v>
      </c>
      <c r="S3" s="152" t="s">
        <v>9</v>
      </c>
      <c r="T3" s="145" t="s">
        <v>10</v>
      </c>
      <c r="U3" s="153" t="s">
        <v>11</v>
      </c>
      <c r="V3" s="153" t="s">
        <v>12</v>
      </c>
      <c r="W3" s="153" t="s">
        <v>13</v>
      </c>
      <c r="X3" s="153" t="s">
        <v>14</v>
      </c>
      <c r="Y3" s="106"/>
      <c r="Z3" s="154" t="s">
        <v>5</v>
      </c>
      <c r="AA3" s="154" t="s">
        <v>15</v>
      </c>
      <c r="AB3" s="27"/>
    </row>
    <row r="4" spans="2:38" s="15" customFormat="1" ht="14.25" customHeight="1" x14ac:dyDescent="0.2">
      <c r="B4" s="258" t="s">
        <v>16</v>
      </c>
      <c r="C4" s="261" t="s">
        <v>17</v>
      </c>
      <c r="D4" s="262">
        <v>66</v>
      </c>
      <c r="E4" s="262">
        <v>12</v>
      </c>
      <c r="F4" s="72" t="s">
        <v>18</v>
      </c>
      <c r="G4" s="62"/>
      <c r="H4" s="255" t="s">
        <v>16</v>
      </c>
      <c r="I4" s="255">
        <v>66</v>
      </c>
      <c r="J4" s="261" t="s">
        <v>17</v>
      </c>
      <c r="K4" s="262">
        <v>10</v>
      </c>
      <c r="L4" s="72" t="s">
        <v>18</v>
      </c>
      <c r="M4" s="53" t="str">
        <f>MID(F4,1,SEARCH(" - ",F4)-1)</f>
        <v>FIS/01</v>
      </c>
      <c r="N4" s="28"/>
      <c r="O4" s="72"/>
      <c r="P4" s="114"/>
      <c r="Q4" s="125"/>
      <c r="R4" s="135"/>
      <c r="S4" s="115"/>
      <c r="T4" s="164"/>
      <c r="U4" s="135"/>
      <c r="V4" s="135"/>
      <c r="W4" s="262">
        <f>SUM(V4:V24)</f>
        <v>15</v>
      </c>
      <c r="X4" s="258">
        <f>SUM(W4:W51)</f>
        <v>90</v>
      </c>
      <c r="Y4" s="18"/>
      <c r="Z4" s="271">
        <v>12</v>
      </c>
      <c r="AA4" s="271">
        <v>21</v>
      </c>
      <c r="AB4" s="19"/>
    </row>
    <row r="5" spans="2:38" s="15" customFormat="1" ht="14.25" customHeight="1" x14ac:dyDescent="0.2">
      <c r="B5" s="259"/>
      <c r="C5" s="261"/>
      <c r="D5" s="262"/>
      <c r="E5" s="262"/>
      <c r="F5" s="72" t="s">
        <v>19</v>
      </c>
      <c r="G5" s="63"/>
      <c r="H5" s="256"/>
      <c r="I5" s="256"/>
      <c r="J5" s="261"/>
      <c r="K5" s="262"/>
      <c r="L5" s="72" t="s">
        <v>19</v>
      </c>
      <c r="M5" s="53" t="str">
        <f t="shared" ref="M5:M66" si="0">MID(F5,1,SEARCH(" - ",F5)-1)</f>
        <v>FIS/02</v>
      </c>
      <c r="N5" s="29"/>
      <c r="O5" s="72"/>
      <c r="P5" s="114"/>
      <c r="Q5" s="125"/>
      <c r="R5" s="135"/>
      <c r="S5" s="115"/>
      <c r="T5" s="164"/>
      <c r="U5" s="135"/>
      <c r="V5" s="135"/>
      <c r="W5" s="262"/>
      <c r="X5" s="259"/>
      <c r="Y5" s="107"/>
      <c r="Z5" s="271"/>
      <c r="AA5" s="271"/>
      <c r="AB5" s="30"/>
    </row>
    <row r="6" spans="2:38" s="15" customFormat="1" ht="14.25" customHeight="1" x14ac:dyDescent="0.2">
      <c r="B6" s="259"/>
      <c r="C6" s="261"/>
      <c r="D6" s="262"/>
      <c r="E6" s="262"/>
      <c r="F6" s="72" t="s">
        <v>20</v>
      </c>
      <c r="G6" s="63"/>
      <c r="H6" s="256"/>
      <c r="I6" s="256"/>
      <c r="J6" s="261"/>
      <c r="K6" s="262"/>
      <c r="L6" s="72" t="s">
        <v>20</v>
      </c>
      <c r="M6" s="53" t="str">
        <f t="shared" si="0"/>
        <v>FIS/03</v>
      </c>
      <c r="N6" s="29"/>
      <c r="O6" s="72"/>
      <c r="P6" s="114"/>
      <c r="Q6" s="125"/>
      <c r="R6" s="135"/>
      <c r="S6" s="115"/>
      <c r="T6" s="164"/>
      <c r="U6" s="135"/>
      <c r="V6" s="135"/>
      <c r="W6" s="262"/>
      <c r="X6" s="259"/>
      <c r="Y6" s="107"/>
      <c r="Z6" s="271"/>
      <c r="AA6" s="271"/>
      <c r="AB6" s="30"/>
    </row>
    <row r="7" spans="2:38" s="15" customFormat="1" ht="14.25" customHeight="1" x14ac:dyDescent="0.2">
      <c r="B7" s="259"/>
      <c r="C7" s="261"/>
      <c r="D7" s="262"/>
      <c r="E7" s="262"/>
      <c r="F7" s="72" t="s">
        <v>21</v>
      </c>
      <c r="G7" s="63"/>
      <c r="H7" s="256"/>
      <c r="I7" s="256"/>
      <c r="J7" s="261"/>
      <c r="K7" s="262"/>
      <c r="L7" s="72" t="s">
        <v>21</v>
      </c>
      <c r="M7" s="53" t="str">
        <f t="shared" si="0"/>
        <v>FIS/04</v>
      </c>
      <c r="N7" s="29"/>
      <c r="O7" s="72"/>
      <c r="P7" s="114"/>
      <c r="Q7" s="125"/>
      <c r="R7" s="135"/>
      <c r="S7" s="115"/>
      <c r="T7" s="164"/>
      <c r="U7" s="135"/>
      <c r="V7" s="135"/>
      <c r="W7" s="262"/>
      <c r="X7" s="259"/>
      <c r="Y7" s="107"/>
      <c r="Z7" s="271"/>
      <c r="AA7" s="271"/>
      <c r="AB7" s="30"/>
    </row>
    <row r="8" spans="2:38" s="15" customFormat="1" ht="14.25" customHeight="1" x14ac:dyDescent="0.2">
      <c r="B8" s="259"/>
      <c r="C8" s="261"/>
      <c r="D8" s="262"/>
      <c r="E8" s="262"/>
      <c r="F8" s="72" t="s">
        <v>22</v>
      </c>
      <c r="G8" s="63"/>
      <c r="H8" s="256"/>
      <c r="I8" s="256"/>
      <c r="J8" s="261"/>
      <c r="K8" s="262"/>
      <c r="L8" s="72" t="s">
        <v>22</v>
      </c>
      <c r="M8" s="53" t="str">
        <f t="shared" si="0"/>
        <v>FIS/05</v>
      </c>
      <c r="N8" s="29"/>
      <c r="O8" s="72"/>
      <c r="P8" s="114"/>
      <c r="Q8" s="125"/>
      <c r="R8" s="135"/>
      <c r="S8" s="115"/>
      <c r="T8" s="164"/>
      <c r="U8" s="135"/>
      <c r="V8" s="135"/>
      <c r="W8" s="262"/>
      <c r="X8" s="259"/>
      <c r="Y8" s="107"/>
      <c r="Z8" s="271"/>
      <c r="AA8" s="271"/>
      <c r="AB8" s="30"/>
    </row>
    <row r="9" spans="2:38" s="15" customFormat="1" ht="14.25" customHeight="1" x14ac:dyDescent="0.2">
      <c r="B9" s="259"/>
      <c r="C9" s="261"/>
      <c r="D9" s="262"/>
      <c r="E9" s="262"/>
      <c r="F9" s="72" t="s">
        <v>23</v>
      </c>
      <c r="G9" s="63"/>
      <c r="H9" s="256"/>
      <c r="I9" s="256"/>
      <c r="J9" s="261"/>
      <c r="K9" s="262"/>
      <c r="L9" s="72" t="s">
        <v>23</v>
      </c>
      <c r="M9" s="53" t="str">
        <f t="shared" si="0"/>
        <v>FIS/06</v>
      </c>
      <c r="N9" s="29"/>
      <c r="O9" s="72"/>
      <c r="P9" s="114"/>
      <c r="Q9" s="125"/>
      <c r="R9" s="135"/>
      <c r="S9" s="115"/>
      <c r="T9" s="164"/>
      <c r="U9" s="135"/>
      <c r="V9" s="135"/>
      <c r="W9" s="262"/>
      <c r="X9" s="259"/>
      <c r="Y9" s="107"/>
      <c r="Z9" s="271"/>
      <c r="AA9" s="271"/>
      <c r="AB9" s="30"/>
    </row>
    <row r="10" spans="2:38" s="15" customFormat="1" ht="14.25" customHeight="1" x14ac:dyDescent="0.2">
      <c r="B10" s="259"/>
      <c r="C10" s="261"/>
      <c r="D10" s="262"/>
      <c r="E10" s="262"/>
      <c r="F10" s="72" t="s">
        <v>24</v>
      </c>
      <c r="G10" s="63"/>
      <c r="H10" s="256"/>
      <c r="I10" s="256"/>
      <c r="J10" s="261"/>
      <c r="K10" s="262"/>
      <c r="L10" s="72" t="s">
        <v>24</v>
      </c>
      <c r="M10" s="53" t="str">
        <f t="shared" si="0"/>
        <v>FIS/07</v>
      </c>
      <c r="N10" s="29"/>
      <c r="O10" s="72" t="s">
        <v>24</v>
      </c>
      <c r="P10" s="114"/>
      <c r="Q10" s="125">
        <v>1</v>
      </c>
      <c r="R10" s="135">
        <v>1</v>
      </c>
      <c r="S10" s="115" t="s">
        <v>25</v>
      </c>
      <c r="T10" s="164"/>
      <c r="U10" s="135">
        <v>9</v>
      </c>
      <c r="V10" s="135">
        <v>9</v>
      </c>
      <c r="W10" s="262"/>
      <c r="X10" s="259"/>
      <c r="Y10" s="107"/>
      <c r="Z10" s="271"/>
      <c r="AA10" s="271"/>
      <c r="AB10" s="30"/>
    </row>
    <row r="11" spans="2:38" s="15" customFormat="1" ht="14.25" customHeight="1" x14ac:dyDescent="0.2">
      <c r="B11" s="259"/>
      <c r="C11" s="261"/>
      <c r="D11" s="262"/>
      <c r="E11" s="262"/>
      <c r="F11" s="72" t="s">
        <v>26</v>
      </c>
      <c r="G11" s="63"/>
      <c r="H11" s="256"/>
      <c r="I11" s="256"/>
      <c r="J11" s="261"/>
      <c r="K11" s="262"/>
      <c r="L11" s="72" t="s">
        <v>26</v>
      </c>
      <c r="M11" s="53" t="str">
        <f t="shared" si="0"/>
        <v>FIS/08</v>
      </c>
      <c r="N11" s="29"/>
      <c r="O11" s="72"/>
      <c r="P11" s="114"/>
      <c r="Q11" s="125"/>
      <c r="R11" s="135"/>
      <c r="S11" s="115"/>
      <c r="T11" s="164"/>
      <c r="U11" s="135"/>
      <c r="V11" s="135"/>
      <c r="W11" s="262"/>
      <c r="X11" s="259"/>
      <c r="Y11" s="107"/>
      <c r="Z11" s="271"/>
      <c r="AA11" s="271"/>
      <c r="AB11" s="30"/>
    </row>
    <row r="12" spans="2:38" s="15" customFormat="1" ht="14.25" customHeight="1" x14ac:dyDescent="0.2">
      <c r="B12" s="259"/>
      <c r="C12" s="261"/>
      <c r="D12" s="262"/>
      <c r="E12" s="262"/>
      <c r="F12" s="72" t="s">
        <v>27</v>
      </c>
      <c r="G12" s="63"/>
      <c r="H12" s="256"/>
      <c r="I12" s="256"/>
      <c r="J12" s="261"/>
      <c r="K12" s="262"/>
      <c r="L12" s="72" t="s">
        <v>27</v>
      </c>
      <c r="M12" s="53" t="str">
        <f t="shared" si="0"/>
        <v>INF/01</v>
      </c>
      <c r="N12" s="29"/>
      <c r="O12" s="72"/>
      <c r="P12" s="114"/>
      <c r="Q12" s="125"/>
      <c r="R12" s="135"/>
      <c r="S12" s="115"/>
      <c r="T12" s="164"/>
      <c r="U12" s="135"/>
      <c r="V12" s="135"/>
      <c r="W12" s="262"/>
      <c r="X12" s="259"/>
      <c r="Y12" s="107"/>
      <c r="Z12" s="271"/>
      <c r="AA12" s="271"/>
      <c r="AB12" s="30"/>
    </row>
    <row r="13" spans="2:38" s="15" customFormat="1" ht="14.25" customHeight="1" x14ac:dyDescent="0.2">
      <c r="B13" s="259"/>
      <c r="C13" s="261"/>
      <c r="D13" s="262"/>
      <c r="E13" s="262"/>
      <c r="F13" s="72" t="s">
        <v>28</v>
      </c>
      <c r="G13" s="63"/>
      <c r="H13" s="256"/>
      <c r="I13" s="256"/>
      <c r="J13" s="261"/>
      <c r="K13" s="262"/>
      <c r="L13" s="72" t="s">
        <v>28</v>
      </c>
      <c r="M13" s="53" t="str">
        <f t="shared" si="0"/>
        <v>ING-INF/05</v>
      </c>
      <c r="N13" s="29"/>
      <c r="O13" s="72"/>
      <c r="P13" s="114"/>
      <c r="Q13" s="125"/>
      <c r="R13" s="135"/>
      <c r="S13" s="115"/>
      <c r="T13" s="164"/>
      <c r="U13" s="135"/>
      <c r="V13" s="135"/>
      <c r="W13" s="262"/>
      <c r="X13" s="259"/>
      <c r="Y13" s="107"/>
      <c r="Z13" s="271"/>
      <c r="AA13" s="271"/>
      <c r="AB13" s="30"/>
    </row>
    <row r="14" spans="2:38" s="15" customFormat="1" ht="14.25" customHeight="1" x14ac:dyDescent="0.2">
      <c r="B14" s="259"/>
      <c r="C14" s="261"/>
      <c r="D14" s="262"/>
      <c r="E14" s="262"/>
      <c r="F14" s="72" t="s">
        <v>29</v>
      </c>
      <c r="G14" s="63"/>
      <c r="H14" s="256"/>
      <c r="I14" s="256"/>
      <c r="J14" s="261"/>
      <c r="K14" s="262"/>
      <c r="L14" s="72" t="s">
        <v>29</v>
      </c>
      <c r="M14" s="53" t="str">
        <f t="shared" si="0"/>
        <v>MAT/01</v>
      </c>
      <c r="N14" s="29"/>
      <c r="O14" s="72"/>
      <c r="P14" s="114"/>
      <c r="Q14" s="125"/>
      <c r="R14" s="135"/>
      <c r="S14" s="115"/>
      <c r="T14" s="164"/>
      <c r="U14" s="135"/>
      <c r="V14" s="135"/>
      <c r="W14" s="262"/>
      <c r="X14" s="259"/>
      <c r="Y14" s="107"/>
      <c r="Z14" s="271"/>
      <c r="AA14" s="271"/>
      <c r="AB14" s="30"/>
    </row>
    <row r="15" spans="2:38" s="15" customFormat="1" ht="14.25" customHeight="1" x14ac:dyDescent="0.2">
      <c r="B15" s="259"/>
      <c r="C15" s="261"/>
      <c r="D15" s="262"/>
      <c r="E15" s="262"/>
      <c r="F15" s="72" t="s">
        <v>30</v>
      </c>
      <c r="G15" s="63"/>
      <c r="H15" s="256"/>
      <c r="I15" s="256"/>
      <c r="J15" s="261"/>
      <c r="K15" s="262"/>
      <c r="L15" s="72" t="s">
        <v>30</v>
      </c>
      <c r="M15" s="53" t="str">
        <f t="shared" si="0"/>
        <v>MAT/02</v>
      </c>
      <c r="N15" s="29"/>
      <c r="O15" s="72"/>
      <c r="P15" s="114"/>
      <c r="Q15" s="125"/>
      <c r="R15" s="135"/>
      <c r="S15" s="115"/>
      <c r="T15" s="164"/>
      <c r="U15" s="135"/>
      <c r="V15" s="135"/>
      <c r="W15" s="262"/>
      <c r="X15" s="259"/>
      <c r="Y15" s="107"/>
      <c r="Z15" s="271"/>
      <c r="AA15" s="271"/>
      <c r="AB15" s="30"/>
    </row>
    <row r="16" spans="2:38" s="15" customFormat="1" ht="14.25" customHeight="1" x14ac:dyDescent="0.2">
      <c r="B16" s="259"/>
      <c r="C16" s="261"/>
      <c r="D16" s="262"/>
      <c r="E16" s="262"/>
      <c r="F16" s="72" t="s">
        <v>31</v>
      </c>
      <c r="G16" s="63"/>
      <c r="H16" s="256"/>
      <c r="I16" s="256"/>
      <c r="J16" s="261"/>
      <c r="K16" s="262"/>
      <c r="L16" s="72" t="s">
        <v>31</v>
      </c>
      <c r="M16" s="53" t="str">
        <f t="shared" si="0"/>
        <v>MAT/03</v>
      </c>
      <c r="N16" s="29"/>
      <c r="O16" s="72"/>
      <c r="P16" s="114"/>
      <c r="Q16" s="125"/>
      <c r="R16" s="135"/>
      <c r="S16" s="115"/>
      <c r="T16" s="164"/>
      <c r="U16" s="135"/>
      <c r="V16" s="135"/>
      <c r="W16" s="262"/>
      <c r="X16" s="259"/>
      <c r="Y16" s="107"/>
      <c r="Z16" s="271"/>
      <c r="AA16" s="271"/>
      <c r="AB16" s="30"/>
    </row>
    <row r="17" spans="2:28" s="15" customFormat="1" ht="14.25" customHeight="1" x14ac:dyDescent="0.2">
      <c r="B17" s="259"/>
      <c r="C17" s="261"/>
      <c r="D17" s="262"/>
      <c r="E17" s="262"/>
      <c r="F17" s="72" t="s">
        <v>32</v>
      </c>
      <c r="G17" s="63"/>
      <c r="H17" s="256"/>
      <c r="I17" s="256"/>
      <c r="J17" s="261"/>
      <c r="K17" s="262"/>
      <c r="L17" s="72" t="s">
        <v>32</v>
      </c>
      <c r="M17" s="53" t="str">
        <f t="shared" si="0"/>
        <v>MAT/04</v>
      </c>
      <c r="N17" s="29"/>
      <c r="O17" s="72"/>
      <c r="P17" s="114"/>
      <c r="Q17" s="125"/>
      <c r="R17" s="135"/>
      <c r="S17" s="115"/>
      <c r="T17" s="164"/>
      <c r="U17" s="135"/>
      <c r="V17" s="135"/>
      <c r="W17" s="262"/>
      <c r="X17" s="259"/>
      <c r="Y17" s="107"/>
      <c r="Z17" s="271"/>
      <c r="AA17" s="271"/>
      <c r="AB17" s="30"/>
    </row>
    <row r="18" spans="2:28" s="15" customFormat="1" ht="14.25" customHeight="1" x14ac:dyDescent="0.2">
      <c r="B18" s="259"/>
      <c r="C18" s="261"/>
      <c r="D18" s="262"/>
      <c r="E18" s="262"/>
      <c r="F18" s="72" t="s">
        <v>33</v>
      </c>
      <c r="G18" s="63"/>
      <c r="H18" s="256"/>
      <c r="I18" s="256"/>
      <c r="J18" s="261"/>
      <c r="K18" s="262"/>
      <c r="L18" s="72" t="s">
        <v>33</v>
      </c>
      <c r="M18" s="53" t="str">
        <f t="shared" si="0"/>
        <v>MAT/05</v>
      </c>
      <c r="N18" s="29"/>
      <c r="O18" s="72"/>
      <c r="P18" s="114"/>
      <c r="Q18" s="125"/>
      <c r="R18" s="135"/>
      <c r="S18" s="115"/>
      <c r="T18" s="164"/>
      <c r="U18" s="135"/>
      <c r="V18" s="135"/>
      <c r="W18" s="262"/>
      <c r="X18" s="259"/>
      <c r="Y18" s="107"/>
      <c r="Z18" s="271"/>
      <c r="AA18" s="271"/>
      <c r="AB18" s="30"/>
    </row>
    <row r="19" spans="2:28" s="15" customFormat="1" ht="14.25" customHeight="1" x14ac:dyDescent="0.2">
      <c r="B19" s="259"/>
      <c r="C19" s="261"/>
      <c r="D19" s="262"/>
      <c r="E19" s="262"/>
      <c r="F19" s="72" t="s">
        <v>34</v>
      </c>
      <c r="G19" s="63"/>
      <c r="H19" s="256"/>
      <c r="I19" s="256"/>
      <c r="J19" s="261"/>
      <c r="K19" s="262"/>
      <c r="L19" s="72" t="s">
        <v>34</v>
      </c>
      <c r="M19" s="53" t="str">
        <f t="shared" si="0"/>
        <v>MAT/06</v>
      </c>
      <c r="N19" s="29"/>
      <c r="O19" s="72"/>
      <c r="P19" s="114"/>
      <c r="Q19" s="125"/>
      <c r="R19" s="135"/>
      <c r="S19" s="115"/>
      <c r="T19" s="164"/>
      <c r="U19" s="135"/>
      <c r="V19" s="135"/>
      <c r="W19" s="262"/>
      <c r="X19" s="259"/>
      <c r="Y19" s="107"/>
      <c r="Z19" s="271"/>
      <c r="AA19" s="271"/>
      <c r="AB19" s="30"/>
    </row>
    <row r="20" spans="2:28" s="15" customFormat="1" ht="14.25" customHeight="1" x14ac:dyDescent="0.2">
      <c r="B20" s="259"/>
      <c r="C20" s="261"/>
      <c r="D20" s="262"/>
      <c r="E20" s="262"/>
      <c r="F20" s="72" t="s">
        <v>35</v>
      </c>
      <c r="G20" s="63"/>
      <c r="H20" s="256"/>
      <c r="I20" s="256"/>
      <c r="J20" s="261"/>
      <c r="K20" s="262"/>
      <c r="L20" s="72" t="s">
        <v>35</v>
      </c>
      <c r="M20" s="53" t="str">
        <f t="shared" si="0"/>
        <v>MAT/07</v>
      </c>
      <c r="N20" s="29"/>
      <c r="O20" s="72"/>
      <c r="P20" s="114"/>
      <c r="Q20" s="125"/>
      <c r="R20" s="135"/>
      <c r="S20" s="115"/>
      <c r="T20" s="164"/>
      <c r="U20" s="135"/>
      <c r="V20" s="135"/>
      <c r="W20" s="262"/>
      <c r="X20" s="259"/>
      <c r="Y20" s="107"/>
      <c r="Z20" s="271"/>
      <c r="AA20" s="271"/>
      <c r="AB20" s="30"/>
    </row>
    <row r="21" spans="2:28" s="15" customFormat="1" ht="14.25" customHeight="1" x14ac:dyDescent="0.2">
      <c r="B21" s="259"/>
      <c r="C21" s="261"/>
      <c r="D21" s="262"/>
      <c r="E21" s="262"/>
      <c r="F21" s="72" t="s">
        <v>36</v>
      </c>
      <c r="G21" s="63"/>
      <c r="H21" s="256"/>
      <c r="I21" s="256"/>
      <c r="J21" s="261"/>
      <c r="K21" s="262"/>
      <c r="L21" s="72" t="s">
        <v>36</v>
      </c>
      <c r="M21" s="53" t="str">
        <f t="shared" si="0"/>
        <v>MAT/08</v>
      </c>
      <c r="N21" s="29"/>
      <c r="O21" s="72"/>
      <c r="P21" s="114"/>
      <c r="Q21" s="125"/>
      <c r="R21" s="135"/>
      <c r="S21" s="115"/>
      <c r="T21" s="164"/>
      <c r="U21" s="135"/>
      <c r="V21" s="135"/>
      <c r="W21" s="262"/>
      <c r="X21" s="259"/>
      <c r="Y21" s="107"/>
      <c r="Z21" s="271"/>
      <c r="AA21" s="271"/>
      <c r="AB21" s="30"/>
    </row>
    <row r="22" spans="2:28" s="15" customFormat="1" ht="14.25" customHeight="1" x14ac:dyDescent="0.2">
      <c r="B22" s="259"/>
      <c r="C22" s="261"/>
      <c r="D22" s="262"/>
      <c r="E22" s="262"/>
      <c r="F22" s="72" t="s">
        <v>37</v>
      </c>
      <c r="G22" s="63"/>
      <c r="H22" s="256"/>
      <c r="I22" s="256"/>
      <c r="J22" s="261"/>
      <c r="K22" s="262"/>
      <c r="L22" s="72" t="s">
        <v>37</v>
      </c>
      <c r="M22" s="53" t="str">
        <f t="shared" si="0"/>
        <v>MAT/09</v>
      </c>
      <c r="N22" s="29"/>
      <c r="O22" s="72"/>
      <c r="P22" s="114"/>
      <c r="Q22" s="125"/>
      <c r="R22" s="135"/>
      <c r="S22" s="115"/>
      <c r="T22" s="164"/>
      <c r="U22" s="135"/>
      <c r="V22" s="135"/>
      <c r="W22" s="262"/>
      <c r="X22" s="259"/>
      <c r="Y22" s="107"/>
      <c r="Z22" s="271"/>
      <c r="AA22" s="271"/>
      <c r="AB22" s="30"/>
    </row>
    <row r="23" spans="2:28" s="15" customFormat="1" ht="38.25" x14ac:dyDescent="0.2">
      <c r="B23" s="259"/>
      <c r="C23" s="261"/>
      <c r="D23" s="262"/>
      <c r="E23" s="262"/>
      <c r="F23" s="72" t="s">
        <v>39</v>
      </c>
      <c r="G23" s="63"/>
      <c r="H23" s="256"/>
      <c r="I23" s="256"/>
      <c r="J23" s="261"/>
      <c r="K23" s="262"/>
      <c r="L23" s="72" t="s">
        <v>39</v>
      </c>
      <c r="M23" s="53" t="str">
        <f t="shared" si="0"/>
        <v>MED/01</v>
      </c>
      <c r="N23" s="29"/>
      <c r="O23" s="72" t="s">
        <v>39</v>
      </c>
      <c r="P23" s="114"/>
      <c r="Q23" s="125">
        <v>1</v>
      </c>
      <c r="R23" s="189">
        <v>4</v>
      </c>
      <c r="S23" s="115" t="s">
        <v>40</v>
      </c>
      <c r="T23" s="164"/>
      <c r="U23" s="135">
        <v>6</v>
      </c>
      <c r="V23" s="135">
        <v>6</v>
      </c>
      <c r="W23" s="262"/>
      <c r="X23" s="259"/>
      <c r="Y23" s="107"/>
      <c r="Z23" s="271"/>
      <c r="AA23" s="271"/>
      <c r="AB23" s="30"/>
    </row>
    <row r="24" spans="2:28" s="15" customFormat="1" ht="14.25" customHeight="1" x14ac:dyDescent="0.2">
      <c r="B24" s="259"/>
      <c r="C24" s="261"/>
      <c r="D24" s="262"/>
      <c r="E24" s="262"/>
      <c r="F24" s="72" t="s">
        <v>41</v>
      </c>
      <c r="G24" s="63"/>
      <c r="H24" s="256"/>
      <c r="I24" s="256"/>
      <c r="J24" s="261"/>
      <c r="K24" s="262"/>
      <c r="L24" s="72" t="s">
        <v>41</v>
      </c>
      <c r="M24" s="53" t="str">
        <f t="shared" si="0"/>
        <v>SECS-S/02</v>
      </c>
      <c r="N24" s="29"/>
      <c r="O24" s="72"/>
      <c r="P24" s="114"/>
      <c r="Q24" s="125"/>
      <c r="R24" s="135"/>
      <c r="S24" s="115"/>
      <c r="T24" s="164"/>
      <c r="U24" s="135"/>
      <c r="V24" s="135"/>
      <c r="W24" s="262"/>
      <c r="X24" s="259"/>
      <c r="Y24" s="107"/>
      <c r="Z24" s="271"/>
      <c r="AA24" s="271"/>
      <c r="AB24" s="30"/>
    </row>
    <row r="25" spans="2:28" s="15" customFormat="1" ht="14.25" customHeight="1" x14ac:dyDescent="0.2">
      <c r="B25" s="259"/>
      <c r="C25" s="261"/>
      <c r="D25" s="262"/>
      <c r="E25" s="262"/>
      <c r="F25" s="73" t="s">
        <v>0</v>
      </c>
      <c r="G25" s="64"/>
      <c r="H25" s="256"/>
      <c r="I25" s="256"/>
      <c r="J25" s="261"/>
      <c r="K25" s="262"/>
      <c r="L25" s="74"/>
      <c r="M25" s="50"/>
      <c r="N25" s="28"/>
      <c r="O25" s="74"/>
      <c r="P25" s="114"/>
      <c r="Q25" s="125"/>
      <c r="R25" s="136"/>
      <c r="S25" s="116"/>
      <c r="T25" s="165"/>
      <c r="U25" s="136"/>
      <c r="V25" s="136"/>
      <c r="W25" s="262"/>
      <c r="X25" s="259"/>
      <c r="Y25" s="107"/>
      <c r="Z25" s="271"/>
      <c r="AA25" s="271"/>
      <c r="AB25" s="30"/>
    </row>
    <row r="26" spans="2:28" s="15" customFormat="1" ht="14.25" customHeight="1" x14ac:dyDescent="0.2">
      <c r="B26" s="259"/>
      <c r="C26" s="255" t="s">
        <v>42</v>
      </c>
      <c r="D26" s="262"/>
      <c r="E26" s="181"/>
      <c r="F26" s="72"/>
      <c r="G26" s="63"/>
      <c r="H26" s="256"/>
      <c r="I26" s="256"/>
      <c r="J26" s="255" t="s">
        <v>42</v>
      </c>
      <c r="K26" s="255">
        <v>12</v>
      </c>
      <c r="L26" s="72" t="s">
        <v>43</v>
      </c>
      <c r="M26" s="53"/>
      <c r="N26" s="28"/>
      <c r="O26" s="72" t="s">
        <v>44</v>
      </c>
      <c r="P26" s="114"/>
      <c r="Q26" s="125">
        <v>1</v>
      </c>
      <c r="R26" s="135">
        <v>1</v>
      </c>
      <c r="S26" s="115" t="s">
        <v>45</v>
      </c>
      <c r="T26" s="164"/>
      <c r="U26" s="135">
        <v>9</v>
      </c>
      <c r="V26" s="135">
        <v>9</v>
      </c>
      <c r="W26" s="255">
        <f>SUM(V26:V32)</f>
        <v>27</v>
      </c>
      <c r="X26" s="259"/>
      <c r="Y26" s="107"/>
      <c r="Z26" s="215">
        <v>18</v>
      </c>
      <c r="AA26" s="215">
        <v>30</v>
      </c>
      <c r="AB26" s="30"/>
    </row>
    <row r="27" spans="2:28" s="15" customFormat="1" ht="14.25" customHeight="1" x14ac:dyDescent="0.2">
      <c r="B27" s="259"/>
      <c r="C27" s="256"/>
      <c r="D27" s="262"/>
      <c r="E27" s="281">
        <v>16</v>
      </c>
      <c r="F27" s="72" t="s">
        <v>46</v>
      </c>
      <c r="G27" s="63"/>
      <c r="H27" s="256"/>
      <c r="I27" s="256"/>
      <c r="J27" s="256"/>
      <c r="K27" s="256"/>
      <c r="L27" s="72" t="s">
        <v>46</v>
      </c>
      <c r="M27" s="53" t="str">
        <f t="shared" si="0"/>
        <v>BIO/05</v>
      </c>
      <c r="N27" s="29"/>
      <c r="O27" s="72"/>
      <c r="P27" s="114"/>
      <c r="Q27" s="125"/>
      <c r="R27" s="135"/>
      <c r="S27" s="115"/>
      <c r="T27" s="164"/>
      <c r="U27" s="135"/>
      <c r="V27" s="135"/>
      <c r="W27" s="256"/>
      <c r="X27" s="259"/>
      <c r="Y27" s="18"/>
      <c r="Z27" s="216"/>
      <c r="AA27" s="216"/>
      <c r="AB27" s="19"/>
    </row>
    <row r="28" spans="2:28" s="15" customFormat="1" ht="14.25" customHeight="1" x14ac:dyDescent="0.2">
      <c r="B28" s="259"/>
      <c r="C28" s="256"/>
      <c r="D28" s="262"/>
      <c r="E28" s="282"/>
      <c r="F28" s="72" t="s">
        <v>47</v>
      </c>
      <c r="G28" s="63"/>
      <c r="H28" s="256"/>
      <c r="I28" s="256"/>
      <c r="J28" s="256"/>
      <c r="K28" s="256"/>
      <c r="L28" s="72" t="s">
        <v>47</v>
      </c>
      <c r="M28" s="53" t="str">
        <f t="shared" si="0"/>
        <v>BIO/09</v>
      </c>
      <c r="N28" s="29"/>
      <c r="O28" s="72" t="s">
        <v>47</v>
      </c>
      <c r="P28" s="114"/>
      <c r="Q28" s="125">
        <v>1</v>
      </c>
      <c r="R28" s="135">
        <v>2</v>
      </c>
      <c r="S28" s="115" t="s">
        <v>48</v>
      </c>
      <c r="T28" s="164"/>
      <c r="U28" s="135">
        <v>6</v>
      </c>
      <c r="V28" s="135">
        <v>6</v>
      </c>
      <c r="W28" s="256"/>
      <c r="X28" s="259"/>
      <c r="Y28" s="107"/>
      <c r="Z28" s="216"/>
      <c r="AA28" s="216"/>
      <c r="AB28" s="30"/>
    </row>
    <row r="29" spans="2:28" s="15" customFormat="1" ht="14.25" customHeight="1" x14ac:dyDescent="0.2">
      <c r="B29" s="259"/>
      <c r="C29" s="256"/>
      <c r="D29" s="262"/>
      <c r="E29" s="282"/>
      <c r="F29" s="72" t="s">
        <v>50</v>
      </c>
      <c r="G29" s="63"/>
      <c r="H29" s="256"/>
      <c r="I29" s="256"/>
      <c r="J29" s="256"/>
      <c r="K29" s="256"/>
      <c r="L29" s="72" t="s">
        <v>50</v>
      </c>
      <c r="M29" s="53" t="str">
        <f t="shared" si="0"/>
        <v>BIO/13</v>
      </c>
      <c r="N29" s="29"/>
      <c r="O29" s="72" t="s">
        <v>50</v>
      </c>
      <c r="P29" s="114"/>
      <c r="Q29" s="125">
        <v>1</v>
      </c>
      <c r="R29" s="135">
        <v>1</v>
      </c>
      <c r="S29" s="115" t="s">
        <v>51</v>
      </c>
      <c r="T29" s="164"/>
      <c r="U29" s="135">
        <v>6</v>
      </c>
      <c r="V29" s="135">
        <v>6</v>
      </c>
      <c r="W29" s="256"/>
      <c r="X29" s="259"/>
      <c r="Y29" s="107"/>
      <c r="Z29" s="216"/>
      <c r="AA29" s="216"/>
      <c r="AB29" s="30"/>
    </row>
    <row r="30" spans="2:28" s="15" customFormat="1" ht="14.25" customHeight="1" x14ac:dyDescent="0.2">
      <c r="B30" s="259"/>
      <c r="C30" s="256"/>
      <c r="D30" s="262"/>
      <c r="E30" s="282"/>
      <c r="F30" s="72" t="s">
        <v>52</v>
      </c>
      <c r="G30" s="63"/>
      <c r="H30" s="256"/>
      <c r="I30" s="256"/>
      <c r="J30" s="256"/>
      <c r="K30" s="256"/>
      <c r="L30" s="72" t="s">
        <v>52</v>
      </c>
      <c r="M30" s="53" t="str">
        <f t="shared" si="0"/>
        <v>BIO/15</v>
      </c>
      <c r="N30" s="29"/>
      <c r="O30" s="72"/>
      <c r="P30" s="114"/>
      <c r="Q30" s="125"/>
      <c r="R30" s="135"/>
      <c r="S30" s="115"/>
      <c r="T30" s="164"/>
      <c r="U30" s="135"/>
      <c r="V30" s="135"/>
      <c r="W30" s="256"/>
      <c r="X30" s="259"/>
      <c r="Y30" s="107"/>
      <c r="Z30" s="216"/>
      <c r="AA30" s="216"/>
      <c r="AB30" s="30"/>
    </row>
    <row r="31" spans="2:28" s="15" customFormat="1" ht="14.25" customHeight="1" x14ac:dyDescent="0.2">
      <c r="B31" s="259"/>
      <c r="C31" s="256"/>
      <c r="D31" s="262"/>
      <c r="E31" s="282"/>
      <c r="F31" s="72" t="s">
        <v>53</v>
      </c>
      <c r="G31" s="63"/>
      <c r="H31" s="256"/>
      <c r="I31" s="256"/>
      <c r="J31" s="256"/>
      <c r="K31" s="256"/>
      <c r="L31" s="72" t="s">
        <v>53</v>
      </c>
      <c r="M31" s="53" t="str">
        <f t="shared" si="0"/>
        <v>BIO/16</v>
      </c>
      <c r="N31" s="29"/>
      <c r="O31" s="72" t="s">
        <v>53</v>
      </c>
      <c r="P31" s="114"/>
      <c r="Q31" s="125">
        <v>1</v>
      </c>
      <c r="R31" s="135">
        <v>1</v>
      </c>
      <c r="S31" s="115" t="s">
        <v>54</v>
      </c>
      <c r="T31" s="164"/>
      <c r="U31" s="135">
        <v>6</v>
      </c>
      <c r="V31" s="135">
        <v>6</v>
      </c>
      <c r="W31" s="256"/>
      <c r="X31" s="259"/>
      <c r="Y31" s="107"/>
      <c r="Z31" s="216"/>
      <c r="AA31" s="216"/>
      <c r="AB31" s="30"/>
    </row>
    <row r="32" spans="2:28" s="15" customFormat="1" ht="14.25" customHeight="1" x14ac:dyDescent="0.2">
      <c r="B32" s="259"/>
      <c r="C32" s="257"/>
      <c r="D32" s="262"/>
      <c r="E32" s="283"/>
      <c r="F32" s="73"/>
      <c r="G32" s="64"/>
      <c r="H32" s="256"/>
      <c r="I32" s="256"/>
      <c r="J32" s="257"/>
      <c r="K32" s="257"/>
      <c r="L32" s="74"/>
      <c r="M32" s="50"/>
      <c r="N32" s="29"/>
      <c r="O32" s="74"/>
      <c r="P32" s="114"/>
      <c r="Q32" s="125"/>
      <c r="R32" s="136"/>
      <c r="S32" s="116"/>
      <c r="T32" s="165"/>
      <c r="U32" s="136"/>
      <c r="V32" s="136"/>
      <c r="W32" s="257"/>
      <c r="X32" s="259"/>
      <c r="Y32" s="107"/>
      <c r="Z32" s="217"/>
      <c r="AA32" s="217"/>
      <c r="AB32" s="30"/>
    </row>
    <row r="33" spans="2:28" s="15" customFormat="1" ht="14.25" customHeight="1" x14ac:dyDescent="0.2">
      <c r="B33" s="259"/>
      <c r="C33" s="255" t="s">
        <v>56</v>
      </c>
      <c r="D33" s="262"/>
      <c r="E33" s="281">
        <v>28</v>
      </c>
      <c r="F33" s="72" t="s">
        <v>57</v>
      </c>
      <c r="G33" s="63"/>
      <c r="H33" s="256"/>
      <c r="I33" s="256"/>
      <c r="J33" s="255" t="s">
        <v>56</v>
      </c>
      <c r="K33" s="255">
        <v>22</v>
      </c>
      <c r="L33" s="72" t="s">
        <v>57</v>
      </c>
      <c r="M33" s="53" t="str">
        <f t="shared" si="0"/>
        <v>CHIM/01</v>
      </c>
      <c r="N33" s="29"/>
      <c r="O33" s="72"/>
      <c r="P33" s="114"/>
      <c r="Q33" s="125"/>
      <c r="R33" s="135"/>
      <c r="S33" s="115"/>
      <c r="T33" s="164"/>
      <c r="U33" s="135"/>
      <c r="V33" s="135"/>
      <c r="W33" s="255">
        <f>SUM(V33:V38)</f>
        <v>30</v>
      </c>
      <c r="X33" s="259"/>
      <c r="Y33" s="107"/>
      <c r="Z33" s="284">
        <v>27</v>
      </c>
      <c r="AA33" s="284">
        <v>36</v>
      </c>
      <c r="AB33" s="30"/>
    </row>
    <row r="34" spans="2:28" s="15" customFormat="1" ht="14.25" customHeight="1" x14ac:dyDescent="0.2">
      <c r="B34" s="259"/>
      <c r="C34" s="256"/>
      <c r="D34" s="262"/>
      <c r="E34" s="282"/>
      <c r="F34" s="72" t="s">
        <v>58</v>
      </c>
      <c r="G34" s="63"/>
      <c r="H34" s="256"/>
      <c r="I34" s="256"/>
      <c r="J34" s="256"/>
      <c r="K34" s="256"/>
      <c r="L34" s="72" t="s">
        <v>58</v>
      </c>
      <c r="M34" s="53" t="str">
        <f t="shared" si="0"/>
        <v>CHIM/02</v>
      </c>
      <c r="N34" s="29"/>
      <c r="O34" s="72"/>
      <c r="P34" s="114"/>
      <c r="Q34" s="125"/>
      <c r="R34" s="135"/>
      <c r="S34" s="115"/>
      <c r="T34" s="164"/>
      <c r="U34" s="135"/>
      <c r="V34" s="135"/>
      <c r="W34" s="256"/>
      <c r="X34" s="259"/>
      <c r="Y34" s="107"/>
      <c r="Z34" s="285"/>
      <c r="AA34" s="285"/>
      <c r="AB34" s="30"/>
    </row>
    <row r="35" spans="2:28" s="15" customFormat="1" ht="14.25" customHeight="1" x14ac:dyDescent="0.2">
      <c r="B35" s="259"/>
      <c r="C35" s="256"/>
      <c r="D35" s="262"/>
      <c r="E35" s="282"/>
      <c r="F35" s="72" t="s">
        <v>59</v>
      </c>
      <c r="G35" s="63"/>
      <c r="H35" s="256"/>
      <c r="I35" s="256"/>
      <c r="J35" s="256"/>
      <c r="K35" s="256"/>
      <c r="L35" s="72" t="s">
        <v>59</v>
      </c>
      <c r="M35" s="53" t="str">
        <f t="shared" si="0"/>
        <v>CHIM/03</v>
      </c>
      <c r="N35" s="29"/>
      <c r="O35" s="72" t="s">
        <v>59</v>
      </c>
      <c r="P35" s="114"/>
      <c r="Q35" s="125">
        <v>1</v>
      </c>
      <c r="R35" s="135">
        <v>1</v>
      </c>
      <c r="S35" s="115" t="s">
        <v>60</v>
      </c>
      <c r="T35" s="164"/>
      <c r="U35" s="135">
        <v>9</v>
      </c>
      <c r="V35" s="135">
        <v>9</v>
      </c>
      <c r="W35" s="256"/>
      <c r="X35" s="259"/>
      <c r="Y35" s="107"/>
      <c r="Z35" s="285"/>
      <c r="AA35" s="285"/>
      <c r="AB35" s="30"/>
    </row>
    <row r="36" spans="2:28" s="15" customFormat="1" ht="39.75" customHeight="1" x14ac:dyDescent="0.2">
      <c r="B36" s="259"/>
      <c r="C36" s="256"/>
      <c r="D36" s="262"/>
      <c r="E36" s="282"/>
      <c r="F36" s="72" t="s">
        <v>59</v>
      </c>
      <c r="G36" s="63"/>
      <c r="H36" s="256"/>
      <c r="I36" s="256"/>
      <c r="J36" s="256"/>
      <c r="K36" s="256"/>
      <c r="L36" s="72"/>
      <c r="M36" s="53"/>
      <c r="N36" s="29"/>
      <c r="O36" s="72" t="s">
        <v>59</v>
      </c>
      <c r="P36" s="114"/>
      <c r="Q36" s="125">
        <v>1</v>
      </c>
      <c r="R36" s="189">
        <v>2</v>
      </c>
      <c r="S36" s="115" t="s">
        <v>62</v>
      </c>
      <c r="T36" s="164"/>
      <c r="U36" s="135">
        <v>9</v>
      </c>
      <c r="V36" s="135">
        <v>9</v>
      </c>
      <c r="W36" s="256"/>
      <c r="X36" s="259"/>
      <c r="Y36" s="107"/>
      <c r="Z36" s="285"/>
      <c r="AA36" s="285"/>
      <c r="AB36" s="30"/>
    </row>
    <row r="37" spans="2:28" s="15" customFormat="1" ht="14.25" customHeight="1" x14ac:dyDescent="0.2">
      <c r="B37" s="259"/>
      <c r="C37" s="256"/>
      <c r="D37" s="262"/>
      <c r="E37" s="282"/>
      <c r="F37" s="72" t="s">
        <v>63</v>
      </c>
      <c r="G37" s="63"/>
      <c r="H37" s="256"/>
      <c r="I37" s="256"/>
      <c r="J37" s="256"/>
      <c r="K37" s="256"/>
      <c r="L37" s="72" t="s">
        <v>63</v>
      </c>
      <c r="M37" s="53" t="str">
        <f t="shared" si="0"/>
        <v>CHIM/06</v>
      </c>
      <c r="N37" s="29"/>
      <c r="O37" s="72" t="s">
        <v>63</v>
      </c>
      <c r="P37" s="114"/>
      <c r="Q37" s="125">
        <v>1</v>
      </c>
      <c r="R37" s="135">
        <v>2</v>
      </c>
      <c r="S37" s="115" t="s">
        <v>64</v>
      </c>
      <c r="T37" s="164"/>
      <c r="U37" s="135">
        <v>12</v>
      </c>
      <c r="V37" s="135">
        <v>12</v>
      </c>
      <c r="W37" s="256"/>
      <c r="X37" s="259"/>
      <c r="Y37" s="107"/>
      <c r="Z37" s="285"/>
      <c r="AA37" s="285"/>
      <c r="AB37" s="30"/>
    </row>
    <row r="38" spans="2:28" s="15" customFormat="1" ht="14.25" customHeight="1" x14ac:dyDescent="0.2">
      <c r="B38" s="259"/>
      <c r="C38" s="257"/>
      <c r="D38" s="262"/>
      <c r="E38" s="283"/>
      <c r="F38" s="73"/>
      <c r="G38" s="64"/>
      <c r="H38" s="256"/>
      <c r="I38" s="256"/>
      <c r="J38" s="257"/>
      <c r="K38" s="257"/>
      <c r="L38" s="74"/>
      <c r="M38" s="50"/>
      <c r="N38" s="29"/>
      <c r="O38" s="74"/>
      <c r="P38" s="114"/>
      <c r="Q38" s="125"/>
      <c r="R38" s="136"/>
      <c r="S38" s="116"/>
      <c r="T38" s="165"/>
      <c r="U38" s="136"/>
      <c r="V38" s="136"/>
      <c r="W38" s="257"/>
      <c r="X38" s="259"/>
      <c r="Y38" s="107"/>
      <c r="Z38" s="286"/>
      <c r="AA38" s="286"/>
      <c r="AB38" s="30"/>
    </row>
    <row r="39" spans="2:28" s="15" customFormat="1" ht="14.25" customHeight="1" x14ac:dyDescent="0.2">
      <c r="B39" s="259"/>
      <c r="C39" s="255" t="s">
        <v>66</v>
      </c>
      <c r="D39" s="262"/>
      <c r="E39" s="258">
        <v>10</v>
      </c>
      <c r="F39" s="72"/>
      <c r="G39" s="63"/>
      <c r="H39" s="256"/>
      <c r="I39" s="256"/>
      <c r="J39" s="255" t="s">
        <v>66</v>
      </c>
      <c r="K39" s="255">
        <v>10</v>
      </c>
      <c r="L39" s="72" t="s">
        <v>67</v>
      </c>
      <c r="M39" s="53"/>
      <c r="N39" s="29"/>
      <c r="O39" s="72" t="s">
        <v>68</v>
      </c>
      <c r="P39" s="114"/>
      <c r="Q39" s="125">
        <v>1</v>
      </c>
      <c r="R39" s="135">
        <v>3</v>
      </c>
      <c r="S39" s="115" t="s">
        <v>69</v>
      </c>
      <c r="T39" s="164"/>
      <c r="U39" s="135">
        <v>6</v>
      </c>
      <c r="V39" s="135">
        <v>6</v>
      </c>
      <c r="W39" s="255">
        <f>SUM(V39:V51)</f>
        <v>18</v>
      </c>
      <c r="X39" s="259"/>
      <c r="Y39" s="107"/>
      <c r="Z39" s="215">
        <v>15</v>
      </c>
      <c r="AA39" s="215">
        <v>24</v>
      </c>
      <c r="AB39" s="30"/>
    </row>
    <row r="40" spans="2:28" s="15" customFormat="1" ht="14.25" customHeight="1" x14ac:dyDescent="0.2">
      <c r="B40" s="259"/>
      <c r="C40" s="256"/>
      <c r="D40" s="262"/>
      <c r="E40" s="259"/>
      <c r="F40" s="72" t="s">
        <v>70</v>
      </c>
      <c r="G40" s="63"/>
      <c r="H40" s="256"/>
      <c r="I40" s="256"/>
      <c r="J40" s="256"/>
      <c r="K40" s="256"/>
      <c r="L40" s="72" t="s">
        <v>70</v>
      </c>
      <c r="M40" s="53" t="str">
        <f t="shared" ref="M40:M50" si="1">MID(F40,1,SEARCH(" - ",F40)-1)</f>
        <v>BIO/19</v>
      </c>
      <c r="N40" s="29"/>
      <c r="O40" s="72"/>
      <c r="P40" s="114"/>
      <c r="Q40" s="125"/>
      <c r="R40" s="135"/>
      <c r="S40" s="115"/>
      <c r="T40" s="164"/>
      <c r="U40" s="135"/>
      <c r="V40" s="135"/>
      <c r="W40" s="256"/>
      <c r="X40" s="259"/>
      <c r="Y40" s="107"/>
      <c r="Z40" s="216"/>
      <c r="AA40" s="216"/>
      <c r="AB40" s="30"/>
    </row>
    <row r="41" spans="2:28" s="15" customFormat="1" ht="14.25" customHeight="1" x14ac:dyDescent="0.2">
      <c r="B41" s="259"/>
      <c r="C41" s="256"/>
      <c r="D41" s="262"/>
      <c r="E41" s="259"/>
      <c r="F41" s="72" t="s">
        <v>71</v>
      </c>
      <c r="G41" s="63"/>
      <c r="H41" s="256"/>
      <c r="I41" s="256"/>
      <c r="J41" s="256"/>
      <c r="K41" s="256"/>
      <c r="L41" s="72" t="s">
        <v>71</v>
      </c>
      <c r="M41" s="53" t="str">
        <f t="shared" si="1"/>
        <v>MED/04</v>
      </c>
      <c r="N41" s="29"/>
      <c r="O41" s="72" t="s">
        <v>71</v>
      </c>
      <c r="P41" s="114"/>
      <c r="Q41" s="125">
        <v>1</v>
      </c>
      <c r="R41" s="135">
        <v>2</v>
      </c>
      <c r="S41" s="115" t="s">
        <v>72</v>
      </c>
      <c r="T41" s="164"/>
      <c r="U41" s="135">
        <v>6</v>
      </c>
      <c r="V41" s="135">
        <v>6</v>
      </c>
      <c r="W41" s="256"/>
      <c r="X41" s="259"/>
      <c r="Y41" s="107"/>
      <c r="Z41" s="216"/>
      <c r="AA41" s="216"/>
      <c r="AB41" s="30"/>
    </row>
    <row r="42" spans="2:28" s="15" customFormat="1" ht="14.25" customHeight="1" x14ac:dyDescent="0.2">
      <c r="B42" s="259"/>
      <c r="C42" s="256"/>
      <c r="D42" s="262"/>
      <c r="E42" s="259"/>
      <c r="F42" s="72" t="s">
        <v>74</v>
      </c>
      <c r="G42" s="63"/>
      <c r="H42" s="256"/>
      <c r="I42" s="256"/>
      <c r="J42" s="256"/>
      <c r="K42" s="256"/>
      <c r="L42" s="72" t="s">
        <v>74</v>
      </c>
      <c r="M42" s="53" t="str">
        <f t="shared" si="1"/>
        <v>MED/05</v>
      </c>
      <c r="N42" s="29"/>
      <c r="O42" s="72" t="s">
        <v>74</v>
      </c>
      <c r="P42" s="114"/>
      <c r="Q42" s="125"/>
      <c r="R42" s="135"/>
      <c r="S42" s="115"/>
      <c r="T42" s="164"/>
      <c r="U42" s="135"/>
      <c r="V42" s="135"/>
      <c r="W42" s="256"/>
      <c r="X42" s="259"/>
      <c r="Y42" s="107"/>
      <c r="Z42" s="216"/>
      <c r="AA42" s="216"/>
      <c r="AB42" s="30"/>
    </row>
    <row r="43" spans="2:28" s="15" customFormat="1" ht="14.25" customHeight="1" x14ac:dyDescent="0.2">
      <c r="B43" s="259"/>
      <c r="C43" s="256"/>
      <c r="D43" s="262"/>
      <c r="E43" s="259"/>
      <c r="F43" s="72" t="s">
        <v>75</v>
      </c>
      <c r="G43" s="63"/>
      <c r="H43" s="256"/>
      <c r="I43" s="256"/>
      <c r="J43" s="256"/>
      <c r="K43" s="256"/>
      <c r="L43" s="72" t="s">
        <v>75</v>
      </c>
      <c r="M43" s="53" t="str">
        <f t="shared" si="1"/>
        <v>MED/07</v>
      </c>
      <c r="N43" s="29"/>
      <c r="O43" s="72" t="s">
        <v>75</v>
      </c>
      <c r="P43" s="114"/>
      <c r="Q43" s="125">
        <v>1</v>
      </c>
      <c r="R43" s="135">
        <v>1</v>
      </c>
      <c r="S43" s="115" t="s">
        <v>76</v>
      </c>
      <c r="T43" s="164"/>
      <c r="U43" s="135">
        <v>6</v>
      </c>
      <c r="V43" s="135">
        <v>6</v>
      </c>
      <c r="W43" s="256"/>
      <c r="X43" s="259"/>
      <c r="Y43" s="107"/>
      <c r="Z43" s="216"/>
      <c r="AA43" s="216"/>
      <c r="AB43" s="30"/>
    </row>
    <row r="44" spans="2:28" s="15" customFormat="1" ht="14.25" customHeight="1" x14ac:dyDescent="0.2">
      <c r="B44" s="259"/>
      <c r="C44" s="256"/>
      <c r="D44" s="262"/>
      <c r="E44" s="259"/>
      <c r="F44" s="72"/>
      <c r="G44" s="63"/>
      <c r="H44" s="256"/>
      <c r="I44" s="256"/>
      <c r="J44" s="256"/>
      <c r="K44" s="256"/>
      <c r="L44" s="72" t="s">
        <v>77</v>
      </c>
      <c r="M44" s="53"/>
      <c r="N44" s="29"/>
      <c r="O44" s="72" t="s">
        <v>77</v>
      </c>
      <c r="P44" s="114"/>
      <c r="Q44" s="125"/>
      <c r="R44" s="135"/>
      <c r="S44" s="115"/>
      <c r="T44" s="164"/>
      <c r="U44" s="135"/>
      <c r="V44" s="135"/>
      <c r="W44" s="256"/>
      <c r="X44" s="259"/>
      <c r="Y44" s="107"/>
      <c r="Z44" s="216"/>
      <c r="AA44" s="216"/>
      <c r="AB44" s="30"/>
    </row>
    <row r="45" spans="2:28" s="15" customFormat="1" ht="14.25" customHeight="1" x14ac:dyDescent="0.2">
      <c r="B45" s="259"/>
      <c r="C45" s="256"/>
      <c r="D45" s="262"/>
      <c r="E45" s="259"/>
      <c r="F45" s="72" t="s">
        <v>78</v>
      </c>
      <c r="G45" s="63"/>
      <c r="H45" s="256"/>
      <c r="I45" s="256"/>
      <c r="J45" s="256"/>
      <c r="K45" s="256"/>
      <c r="L45" s="72" t="s">
        <v>78</v>
      </c>
      <c r="M45" s="53" t="str">
        <f t="shared" si="1"/>
        <v>MED/13</v>
      </c>
      <c r="N45" s="29"/>
      <c r="O45" s="72"/>
      <c r="P45" s="114"/>
      <c r="Q45" s="125"/>
      <c r="R45" s="135"/>
      <c r="S45" s="115"/>
      <c r="T45" s="164"/>
      <c r="U45" s="135"/>
      <c r="V45" s="135"/>
      <c r="W45" s="256"/>
      <c r="X45" s="259"/>
      <c r="Y45" s="107"/>
      <c r="Z45" s="216"/>
      <c r="AA45" s="216"/>
      <c r="AB45" s="30"/>
    </row>
    <row r="46" spans="2:28" s="15" customFormat="1" ht="14.25" customHeight="1" x14ac:dyDescent="0.2">
      <c r="B46" s="259"/>
      <c r="C46" s="256"/>
      <c r="D46" s="262"/>
      <c r="E46" s="259"/>
      <c r="F46" s="72"/>
      <c r="G46" s="63"/>
      <c r="H46" s="256"/>
      <c r="I46" s="256"/>
      <c r="J46" s="256"/>
      <c r="K46" s="256"/>
      <c r="L46" s="72" t="s">
        <v>79</v>
      </c>
      <c r="M46" s="53"/>
      <c r="N46" s="29"/>
      <c r="O46" s="72" t="s">
        <v>79</v>
      </c>
      <c r="P46" s="114"/>
      <c r="Q46" s="125"/>
      <c r="R46" s="135"/>
      <c r="S46" s="115"/>
      <c r="T46" s="164"/>
      <c r="U46" s="135"/>
      <c r="V46" s="135"/>
      <c r="W46" s="256"/>
      <c r="X46" s="259"/>
      <c r="Y46" s="107"/>
      <c r="Z46" s="216"/>
      <c r="AA46" s="216"/>
      <c r="AB46" s="30"/>
    </row>
    <row r="47" spans="2:28" s="15" customFormat="1" ht="14.25" customHeight="1" x14ac:dyDescent="0.2">
      <c r="B47" s="259"/>
      <c r="C47" s="256"/>
      <c r="D47" s="262"/>
      <c r="E47" s="259"/>
      <c r="F47" s="72"/>
      <c r="G47" s="63"/>
      <c r="H47" s="256"/>
      <c r="I47" s="256"/>
      <c r="J47" s="256"/>
      <c r="K47" s="256"/>
      <c r="L47" s="72" t="s">
        <v>80</v>
      </c>
      <c r="M47" s="53"/>
      <c r="N47" s="29"/>
      <c r="O47" s="72"/>
      <c r="P47" s="114"/>
      <c r="Q47" s="125"/>
      <c r="R47" s="135"/>
      <c r="S47" s="115"/>
      <c r="T47" s="164"/>
      <c r="U47" s="135"/>
      <c r="V47" s="135"/>
      <c r="W47" s="256"/>
      <c r="X47" s="259"/>
      <c r="Y47" s="107"/>
      <c r="Z47" s="216"/>
      <c r="AA47" s="216"/>
      <c r="AB47" s="30"/>
    </row>
    <row r="48" spans="2:28" s="15" customFormat="1" ht="14.25" customHeight="1" x14ac:dyDescent="0.2">
      <c r="B48" s="259"/>
      <c r="C48" s="256"/>
      <c r="D48" s="262"/>
      <c r="E48" s="259"/>
      <c r="F48" s="72" t="s">
        <v>81</v>
      </c>
      <c r="G48" s="63"/>
      <c r="H48" s="256"/>
      <c r="I48" s="256"/>
      <c r="J48" s="256"/>
      <c r="K48" s="256"/>
      <c r="L48" s="72" t="s">
        <v>81</v>
      </c>
      <c r="M48" s="53" t="str">
        <f t="shared" si="1"/>
        <v>MED/42</v>
      </c>
      <c r="N48" s="29"/>
      <c r="O48" s="72" t="s">
        <v>81</v>
      </c>
      <c r="P48" s="114"/>
      <c r="Q48" s="125"/>
      <c r="R48" s="135"/>
      <c r="S48" s="115"/>
      <c r="T48" s="164"/>
      <c r="U48" s="135"/>
      <c r="V48" s="135"/>
      <c r="W48" s="256"/>
      <c r="X48" s="259"/>
      <c r="Y48" s="107"/>
      <c r="Z48" s="216"/>
      <c r="AA48" s="216"/>
      <c r="AB48" s="30"/>
    </row>
    <row r="49" spans="2:28" s="15" customFormat="1" ht="14.25" customHeight="1" x14ac:dyDescent="0.2">
      <c r="B49" s="259"/>
      <c r="C49" s="256"/>
      <c r="D49" s="262"/>
      <c r="E49" s="259"/>
      <c r="F49" s="72"/>
      <c r="G49" s="63"/>
      <c r="H49" s="256"/>
      <c r="I49" s="256"/>
      <c r="J49" s="256"/>
      <c r="K49" s="256"/>
      <c r="L49" s="72" t="s">
        <v>82</v>
      </c>
      <c r="M49" s="53"/>
      <c r="N49" s="29"/>
      <c r="O49" s="72" t="s">
        <v>82</v>
      </c>
      <c r="P49" s="114"/>
      <c r="Q49" s="125"/>
      <c r="R49" s="135"/>
      <c r="S49" s="115"/>
      <c r="T49" s="164"/>
      <c r="U49" s="135"/>
      <c r="V49" s="135"/>
      <c r="W49" s="256"/>
      <c r="X49" s="259"/>
      <c r="Y49" s="107"/>
      <c r="Z49" s="216"/>
      <c r="AA49" s="216"/>
      <c r="AB49" s="30"/>
    </row>
    <row r="50" spans="2:28" s="15" customFormat="1" ht="14.25" customHeight="1" x14ac:dyDescent="0.2">
      <c r="B50" s="259"/>
      <c r="C50" s="256"/>
      <c r="D50" s="262"/>
      <c r="E50" s="259"/>
      <c r="F50" s="72" t="s">
        <v>83</v>
      </c>
      <c r="G50" s="63"/>
      <c r="H50" s="256"/>
      <c r="I50" s="256"/>
      <c r="J50" s="256"/>
      <c r="K50" s="256"/>
      <c r="L50" s="72" t="s">
        <v>83</v>
      </c>
      <c r="M50" s="53" t="str">
        <f t="shared" si="1"/>
        <v>MED/49</v>
      </c>
      <c r="N50" s="29"/>
      <c r="O50" s="72"/>
      <c r="P50" s="114"/>
      <c r="Q50" s="125"/>
      <c r="R50" s="135"/>
      <c r="S50" s="115"/>
      <c r="T50" s="164"/>
      <c r="U50" s="135"/>
      <c r="V50" s="135"/>
      <c r="W50" s="256"/>
      <c r="X50" s="259"/>
      <c r="Y50" s="107"/>
      <c r="Z50" s="216"/>
      <c r="AA50" s="216"/>
      <c r="AB50" s="30"/>
    </row>
    <row r="51" spans="2:28" s="15" customFormat="1" ht="14.25" customHeight="1" x14ac:dyDescent="0.2">
      <c r="B51" s="259"/>
      <c r="C51" s="256"/>
      <c r="D51" s="262"/>
      <c r="E51" s="259"/>
      <c r="F51" s="74"/>
      <c r="G51" s="60"/>
      <c r="H51" s="257"/>
      <c r="I51" s="257"/>
      <c r="J51" s="257"/>
      <c r="K51" s="257"/>
      <c r="L51" s="74"/>
      <c r="M51" s="50"/>
      <c r="N51" s="29"/>
      <c r="O51" s="74"/>
      <c r="P51" s="114"/>
      <c r="Q51" s="125"/>
      <c r="R51" s="136"/>
      <c r="S51" s="116"/>
      <c r="T51" s="165"/>
      <c r="U51" s="136"/>
      <c r="V51" s="136"/>
      <c r="W51" s="257"/>
      <c r="X51" s="260"/>
      <c r="Y51" s="107"/>
      <c r="Z51" s="216"/>
      <c r="AA51" s="216"/>
      <c r="AB51" s="30"/>
    </row>
    <row r="52" spans="2:28" s="15" customFormat="1" ht="14.25" customHeight="1" x14ac:dyDescent="0.2">
      <c r="B52" s="266" t="s">
        <v>84</v>
      </c>
      <c r="C52" s="267" t="s">
        <v>85</v>
      </c>
      <c r="D52" s="266">
        <v>117</v>
      </c>
      <c r="E52" s="266"/>
      <c r="F52" s="75" t="s">
        <v>86</v>
      </c>
      <c r="G52" s="65"/>
      <c r="H52" s="263" t="s">
        <v>84</v>
      </c>
      <c r="I52" s="263">
        <v>117</v>
      </c>
      <c r="J52" s="263" t="s">
        <v>87</v>
      </c>
      <c r="K52" s="263"/>
      <c r="L52" s="75" t="s">
        <v>86</v>
      </c>
      <c r="M52" s="53" t="str">
        <f t="shared" si="0"/>
        <v>CHIM/08</v>
      </c>
      <c r="N52" s="29"/>
      <c r="O52" s="75" t="s">
        <v>86</v>
      </c>
      <c r="P52" s="114"/>
      <c r="Q52" s="126">
        <v>1</v>
      </c>
      <c r="R52" s="137">
        <v>3</v>
      </c>
      <c r="S52" s="117" t="s">
        <v>88</v>
      </c>
      <c r="T52" s="166"/>
      <c r="U52" s="137">
        <v>9</v>
      </c>
      <c r="V52" s="137">
        <v>9</v>
      </c>
      <c r="W52" s="263">
        <f>SUM(V52:V67)</f>
        <v>48</v>
      </c>
      <c r="X52" s="235">
        <f>SUM(W52:W88)</f>
        <v>120</v>
      </c>
      <c r="Y52" s="18"/>
      <c r="Z52" s="212">
        <v>39</v>
      </c>
      <c r="AA52" s="212">
        <v>54</v>
      </c>
      <c r="AB52" s="19"/>
    </row>
    <row r="53" spans="2:28" s="15" customFormat="1" ht="14.25" customHeight="1" x14ac:dyDescent="0.2">
      <c r="B53" s="266"/>
      <c r="C53" s="267"/>
      <c r="D53" s="266"/>
      <c r="E53" s="266"/>
      <c r="F53" s="75" t="s">
        <v>86</v>
      </c>
      <c r="G53" s="66"/>
      <c r="H53" s="264"/>
      <c r="I53" s="264"/>
      <c r="J53" s="264"/>
      <c r="K53" s="264"/>
      <c r="L53" s="75"/>
      <c r="M53" s="53"/>
      <c r="N53" s="29"/>
      <c r="O53" s="75" t="s">
        <v>86</v>
      </c>
      <c r="P53" s="114"/>
      <c r="Q53" s="126">
        <v>1</v>
      </c>
      <c r="R53" s="137">
        <v>4</v>
      </c>
      <c r="S53" s="117" t="s">
        <v>89</v>
      </c>
      <c r="T53" s="166"/>
      <c r="U53" s="137">
        <v>9</v>
      </c>
      <c r="V53" s="137">
        <v>9</v>
      </c>
      <c r="W53" s="264"/>
      <c r="X53" s="236"/>
      <c r="Y53" s="18"/>
      <c r="Z53" s="212"/>
      <c r="AA53" s="212"/>
      <c r="AB53" s="19"/>
    </row>
    <row r="54" spans="2:28" s="15" customFormat="1" ht="33" customHeight="1" x14ac:dyDescent="0.2">
      <c r="B54" s="266"/>
      <c r="C54" s="267"/>
      <c r="D54" s="266"/>
      <c r="E54" s="266"/>
      <c r="F54" s="75" t="s">
        <v>86</v>
      </c>
      <c r="G54" s="66"/>
      <c r="H54" s="264"/>
      <c r="I54" s="264"/>
      <c r="J54" s="264"/>
      <c r="K54" s="264"/>
      <c r="L54" s="75"/>
      <c r="M54" s="53"/>
      <c r="N54" s="29"/>
      <c r="O54" s="75" t="s">
        <v>86</v>
      </c>
      <c r="P54" s="114"/>
      <c r="Q54" s="126">
        <v>1</v>
      </c>
      <c r="R54" s="187">
        <v>3</v>
      </c>
      <c r="S54" s="117" t="s">
        <v>90</v>
      </c>
      <c r="T54" s="166"/>
      <c r="U54" s="137">
        <v>12</v>
      </c>
      <c r="V54" s="137">
        <v>12</v>
      </c>
      <c r="W54" s="264"/>
      <c r="X54" s="236"/>
      <c r="Y54" s="18"/>
      <c r="Z54" s="213"/>
      <c r="AA54" s="213"/>
      <c r="AB54" s="19"/>
    </row>
    <row r="55" spans="2:28" s="15" customFormat="1" ht="14.25" customHeight="1" x14ac:dyDescent="0.2">
      <c r="B55" s="266"/>
      <c r="C55" s="267"/>
      <c r="D55" s="266"/>
      <c r="E55" s="266"/>
      <c r="F55" s="75" t="s">
        <v>86</v>
      </c>
      <c r="G55" s="66"/>
      <c r="H55" s="264"/>
      <c r="I55" s="264"/>
      <c r="J55" s="264"/>
      <c r="K55" s="264"/>
      <c r="L55" s="75"/>
      <c r="M55" s="53"/>
      <c r="N55" s="29"/>
      <c r="O55" s="75" t="s">
        <v>0</v>
      </c>
      <c r="P55" s="114"/>
      <c r="Q55" s="126"/>
      <c r="R55" s="137"/>
      <c r="S55" s="117"/>
      <c r="T55" s="166"/>
      <c r="U55" s="137"/>
      <c r="V55" s="137"/>
      <c r="W55" s="264"/>
      <c r="X55" s="236"/>
      <c r="Y55" s="18"/>
      <c r="Z55" s="213"/>
      <c r="AA55" s="213"/>
      <c r="AB55" s="19"/>
    </row>
    <row r="56" spans="2:28" s="15" customFormat="1" ht="37.5" customHeight="1" x14ac:dyDescent="0.2">
      <c r="B56" s="266"/>
      <c r="C56" s="267"/>
      <c r="D56" s="266"/>
      <c r="E56" s="266"/>
      <c r="F56" s="75" t="s">
        <v>86</v>
      </c>
      <c r="G56" s="66"/>
      <c r="H56" s="264"/>
      <c r="I56" s="264"/>
      <c r="J56" s="264"/>
      <c r="K56" s="264"/>
      <c r="L56" s="75"/>
      <c r="M56" s="53"/>
      <c r="N56" s="29"/>
      <c r="O56" s="75" t="s">
        <v>86</v>
      </c>
      <c r="P56" s="114"/>
      <c r="Q56" s="126">
        <v>1</v>
      </c>
      <c r="R56" s="137">
        <v>4</v>
      </c>
      <c r="S56" s="117" t="s">
        <v>91</v>
      </c>
      <c r="T56" s="166"/>
      <c r="U56" s="137">
        <v>12</v>
      </c>
      <c r="V56" s="137">
        <v>12</v>
      </c>
      <c r="W56" s="264"/>
      <c r="X56" s="236"/>
      <c r="Y56" s="18"/>
      <c r="Z56" s="212"/>
      <c r="AA56" s="212"/>
      <c r="AB56" s="19"/>
    </row>
    <row r="57" spans="2:28" s="15" customFormat="1" ht="14.25" customHeight="1" x14ac:dyDescent="0.2">
      <c r="B57" s="266"/>
      <c r="C57" s="267"/>
      <c r="D57" s="266"/>
      <c r="E57" s="266"/>
      <c r="F57" s="75" t="s">
        <v>86</v>
      </c>
      <c r="G57" s="66"/>
      <c r="H57" s="264"/>
      <c r="I57" s="264"/>
      <c r="J57" s="264"/>
      <c r="K57" s="264"/>
      <c r="L57" s="75" t="s">
        <v>92</v>
      </c>
      <c r="M57" s="53"/>
      <c r="N57" s="29"/>
      <c r="O57" s="75"/>
      <c r="P57" s="114"/>
      <c r="Q57" s="126"/>
      <c r="R57" s="137"/>
      <c r="S57" s="117"/>
      <c r="T57" s="166"/>
      <c r="U57" s="137"/>
      <c r="V57" s="137"/>
      <c r="W57" s="264"/>
      <c r="X57" s="236"/>
      <c r="Y57" s="18"/>
      <c r="Z57" s="212"/>
      <c r="AA57" s="212"/>
      <c r="AB57" s="19"/>
    </row>
    <row r="58" spans="2:28" s="15" customFormat="1" ht="14.25" customHeight="1" x14ac:dyDescent="0.2">
      <c r="B58" s="266"/>
      <c r="C58" s="267"/>
      <c r="D58" s="266"/>
      <c r="E58" s="266"/>
      <c r="F58" s="75" t="s">
        <v>86</v>
      </c>
      <c r="G58" s="66"/>
      <c r="H58" s="264"/>
      <c r="I58" s="264"/>
      <c r="J58" s="264"/>
      <c r="K58" s="264"/>
      <c r="L58" s="75" t="s">
        <v>52</v>
      </c>
      <c r="M58" s="53"/>
      <c r="N58" s="29"/>
      <c r="O58" s="75" t="s">
        <v>52</v>
      </c>
      <c r="P58" s="114"/>
      <c r="Q58" s="126">
        <v>1</v>
      </c>
      <c r="R58" s="137">
        <v>4</v>
      </c>
      <c r="S58" s="117" t="s">
        <v>93</v>
      </c>
      <c r="T58" s="166"/>
      <c r="U58" s="137">
        <v>6</v>
      </c>
      <c r="V58" s="137">
        <v>6</v>
      </c>
      <c r="W58" s="264"/>
      <c r="X58" s="236"/>
      <c r="Y58" s="18"/>
      <c r="Z58" s="212"/>
      <c r="AA58" s="212"/>
      <c r="AB58" s="19"/>
    </row>
    <row r="59" spans="2:28" s="15" customFormat="1" ht="14.25" customHeight="1" x14ac:dyDescent="0.2">
      <c r="B59" s="266"/>
      <c r="C59" s="267"/>
      <c r="D59" s="266"/>
      <c r="E59" s="266"/>
      <c r="F59" s="75" t="s">
        <v>86</v>
      </c>
      <c r="G59" s="66"/>
      <c r="H59" s="264"/>
      <c r="I59" s="264"/>
      <c r="J59" s="264"/>
      <c r="K59" s="264"/>
      <c r="L59" s="75"/>
      <c r="M59" s="53"/>
      <c r="N59" s="29"/>
      <c r="O59" s="75"/>
      <c r="P59" s="114"/>
      <c r="Q59" s="126"/>
      <c r="R59" s="137"/>
      <c r="S59" s="117"/>
      <c r="T59" s="166"/>
      <c r="U59" s="137"/>
      <c r="V59" s="137"/>
      <c r="W59" s="264"/>
      <c r="X59" s="236"/>
      <c r="Y59" s="18"/>
      <c r="Z59" s="212"/>
      <c r="AA59" s="212"/>
      <c r="AB59" s="19"/>
    </row>
    <row r="60" spans="2:28" s="15" customFormat="1" ht="14.25" customHeight="1" x14ac:dyDescent="0.2">
      <c r="B60" s="266"/>
      <c r="C60" s="267"/>
      <c r="D60" s="266"/>
      <c r="E60" s="266"/>
      <c r="F60" s="75" t="s">
        <v>94</v>
      </c>
      <c r="G60" s="66"/>
      <c r="H60" s="264"/>
      <c r="I60" s="264"/>
      <c r="J60" s="264"/>
      <c r="K60" s="264"/>
      <c r="L60" s="75"/>
      <c r="M60" s="53" t="str">
        <f t="shared" si="0"/>
        <v>CHIM/09</v>
      </c>
      <c r="N60" s="29"/>
      <c r="O60" s="75"/>
      <c r="P60" s="114"/>
      <c r="Q60" s="126"/>
      <c r="R60" s="137"/>
      <c r="S60" s="117"/>
      <c r="T60" s="166"/>
      <c r="U60" s="137"/>
      <c r="V60" s="137"/>
      <c r="W60" s="264"/>
      <c r="X60" s="236"/>
      <c r="Y60" s="107"/>
      <c r="Z60" s="212"/>
      <c r="AA60" s="212"/>
      <c r="AB60" s="30"/>
    </row>
    <row r="61" spans="2:28" s="15" customFormat="1" ht="14.25" customHeight="1" x14ac:dyDescent="0.2">
      <c r="B61" s="266"/>
      <c r="C61" s="267"/>
      <c r="D61" s="266"/>
      <c r="E61" s="266"/>
      <c r="F61" s="75" t="s">
        <v>94</v>
      </c>
      <c r="G61" s="66"/>
      <c r="H61" s="264"/>
      <c r="I61" s="264"/>
      <c r="J61" s="264"/>
      <c r="K61" s="264"/>
      <c r="L61" s="75"/>
      <c r="M61" s="53"/>
      <c r="N61" s="29"/>
      <c r="O61" s="75"/>
      <c r="P61" s="114"/>
      <c r="Q61" s="126"/>
      <c r="R61" s="137"/>
      <c r="S61" s="117"/>
      <c r="T61" s="166"/>
      <c r="U61" s="137"/>
      <c r="V61" s="137"/>
      <c r="W61" s="264"/>
      <c r="X61" s="236"/>
      <c r="Y61" s="107"/>
      <c r="Z61" s="213"/>
      <c r="AA61" s="213"/>
      <c r="AB61" s="30"/>
    </row>
    <row r="62" spans="2:28" s="15" customFormat="1" ht="14.25" customHeight="1" x14ac:dyDescent="0.2">
      <c r="B62" s="266"/>
      <c r="C62" s="267"/>
      <c r="D62" s="266"/>
      <c r="E62" s="266"/>
      <c r="F62" s="75" t="s">
        <v>94</v>
      </c>
      <c r="G62" s="66"/>
      <c r="H62" s="264"/>
      <c r="I62" s="264"/>
      <c r="J62" s="264"/>
      <c r="K62" s="264"/>
      <c r="L62" s="75"/>
      <c r="M62" s="53"/>
      <c r="N62" s="29"/>
      <c r="O62" s="75"/>
      <c r="P62" s="114"/>
      <c r="Q62" s="126"/>
      <c r="R62" s="137"/>
      <c r="S62" s="117"/>
      <c r="T62" s="166"/>
      <c r="U62" s="137"/>
      <c r="V62" s="137"/>
      <c r="W62" s="264"/>
      <c r="X62" s="236"/>
      <c r="Y62" s="107"/>
      <c r="Z62" s="213"/>
      <c r="AA62" s="213"/>
      <c r="AB62" s="30"/>
    </row>
    <row r="63" spans="2:28" s="15" customFormat="1" ht="14.25" customHeight="1" x14ac:dyDescent="0.2">
      <c r="B63" s="266"/>
      <c r="C63" s="267"/>
      <c r="D63" s="266"/>
      <c r="E63" s="266"/>
      <c r="F63" s="75" t="s">
        <v>94</v>
      </c>
      <c r="G63" s="66"/>
      <c r="H63" s="264"/>
      <c r="I63" s="264"/>
      <c r="J63" s="264"/>
      <c r="K63" s="264"/>
      <c r="L63" s="75"/>
      <c r="M63" s="53"/>
      <c r="N63" s="29"/>
      <c r="O63" s="75"/>
      <c r="P63" s="114"/>
      <c r="Q63" s="126"/>
      <c r="R63" s="137"/>
      <c r="S63" s="117"/>
      <c r="T63" s="166"/>
      <c r="U63" s="137"/>
      <c r="V63" s="137"/>
      <c r="W63" s="264"/>
      <c r="X63" s="236"/>
      <c r="Y63" s="107"/>
      <c r="Z63" s="213"/>
      <c r="AA63" s="213"/>
      <c r="AB63" s="30"/>
    </row>
    <row r="64" spans="2:28" s="15" customFormat="1" ht="14.25" customHeight="1" x14ac:dyDescent="0.2">
      <c r="B64" s="266"/>
      <c r="C64" s="267"/>
      <c r="D64" s="266"/>
      <c r="E64" s="266"/>
      <c r="F64" s="75" t="s">
        <v>94</v>
      </c>
      <c r="G64" s="66"/>
      <c r="H64" s="264"/>
      <c r="I64" s="264"/>
      <c r="J64" s="264"/>
      <c r="K64" s="264"/>
      <c r="L64" s="75"/>
      <c r="M64" s="53"/>
      <c r="N64" s="29"/>
      <c r="O64" s="75"/>
      <c r="P64" s="114"/>
      <c r="Q64" s="126"/>
      <c r="R64" s="137"/>
      <c r="S64" s="117"/>
      <c r="T64" s="166"/>
      <c r="U64" s="137"/>
      <c r="V64" s="137"/>
      <c r="W64" s="264"/>
      <c r="X64" s="236"/>
      <c r="Y64" s="107"/>
      <c r="Z64" s="213"/>
      <c r="AA64" s="213"/>
      <c r="AB64" s="30"/>
    </row>
    <row r="65" spans="2:28" s="15" customFormat="1" ht="14.25" customHeight="1" x14ac:dyDescent="0.2">
      <c r="B65" s="266"/>
      <c r="C65" s="267"/>
      <c r="D65" s="266"/>
      <c r="E65" s="266"/>
      <c r="F65" s="75" t="s">
        <v>94</v>
      </c>
      <c r="G65" s="66"/>
      <c r="H65" s="264"/>
      <c r="I65" s="264"/>
      <c r="J65" s="264"/>
      <c r="K65" s="264"/>
      <c r="L65" s="75"/>
      <c r="M65" s="53"/>
      <c r="N65" s="29"/>
      <c r="O65" s="75"/>
      <c r="P65" s="114"/>
      <c r="Q65" s="126"/>
      <c r="R65" s="137"/>
      <c r="S65" s="117"/>
      <c r="T65" s="166"/>
      <c r="U65" s="137"/>
      <c r="V65" s="137"/>
      <c r="W65" s="264"/>
      <c r="X65" s="236"/>
      <c r="Y65" s="107"/>
      <c r="Z65" s="213"/>
      <c r="AA65" s="213"/>
      <c r="AB65" s="30"/>
    </row>
    <row r="66" spans="2:28" s="15" customFormat="1" ht="14.25" customHeight="1" x14ac:dyDescent="0.2">
      <c r="B66" s="266"/>
      <c r="C66" s="267"/>
      <c r="D66" s="266"/>
      <c r="E66" s="266"/>
      <c r="F66" s="75" t="s">
        <v>92</v>
      </c>
      <c r="G66" s="66"/>
      <c r="H66" s="264"/>
      <c r="I66" s="264"/>
      <c r="J66" s="264"/>
      <c r="K66" s="264"/>
      <c r="L66" s="75"/>
      <c r="M66" s="53" t="str">
        <f t="shared" si="0"/>
        <v>CHIM/10</v>
      </c>
      <c r="N66" s="29"/>
      <c r="O66" s="75"/>
      <c r="P66" s="114"/>
      <c r="Q66" s="126"/>
      <c r="R66" s="137"/>
      <c r="S66" s="117"/>
      <c r="T66" s="166"/>
      <c r="U66" s="137"/>
      <c r="V66" s="137"/>
      <c r="W66" s="264"/>
      <c r="X66" s="236"/>
      <c r="Y66" s="107"/>
      <c r="Z66" s="214"/>
      <c r="AA66" s="214"/>
      <c r="AB66" s="30"/>
    </row>
    <row r="67" spans="2:28" s="15" customFormat="1" ht="14.25" customHeight="1" x14ac:dyDescent="0.2">
      <c r="B67" s="266"/>
      <c r="C67" s="267"/>
      <c r="D67" s="266"/>
      <c r="E67" s="266"/>
      <c r="F67" s="75"/>
      <c r="G67" s="64"/>
      <c r="H67" s="264"/>
      <c r="I67" s="264"/>
      <c r="J67" s="265"/>
      <c r="K67" s="265"/>
      <c r="L67" s="85"/>
      <c r="M67" s="53"/>
      <c r="N67" s="29"/>
      <c r="O67" s="85"/>
      <c r="P67" s="114"/>
      <c r="Q67" s="126"/>
      <c r="R67" s="138"/>
      <c r="S67" s="118"/>
      <c r="T67" s="167"/>
      <c r="U67" s="138"/>
      <c r="V67" s="138"/>
      <c r="W67" s="265"/>
      <c r="X67" s="236"/>
      <c r="Y67" s="107"/>
      <c r="Z67" s="212"/>
      <c r="AA67" s="212"/>
      <c r="AB67" s="30"/>
    </row>
    <row r="68" spans="2:28" s="15" customFormat="1" ht="62.25" customHeight="1" x14ac:dyDescent="0.2">
      <c r="B68" s="266"/>
      <c r="C68" s="263"/>
      <c r="D68" s="266"/>
      <c r="E68" s="268"/>
      <c r="F68" s="75"/>
      <c r="G68" s="64"/>
      <c r="H68" s="264"/>
      <c r="I68" s="264"/>
      <c r="J68" s="263" t="s">
        <v>95</v>
      </c>
      <c r="K68" s="263"/>
      <c r="L68" s="75" t="s">
        <v>94</v>
      </c>
      <c r="M68" s="53"/>
      <c r="N68" s="29"/>
      <c r="O68" s="75" t="s">
        <v>94</v>
      </c>
      <c r="P68" s="114"/>
      <c r="Q68" s="126">
        <v>1</v>
      </c>
      <c r="R68" s="137">
        <v>5</v>
      </c>
      <c r="S68" s="225" t="s">
        <v>184</v>
      </c>
      <c r="T68" s="185" t="s">
        <v>185</v>
      </c>
      <c r="U68" s="137">
        <v>6</v>
      </c>
      <c r="V68" s="223">
        <v>9</v>
      </c>
      <c r="W68" s="235">
        <f>SUM(V68:V74)</f>
        <v>21</v>
      </c>
      <c r="X68" s="236"/>
      <c r="Y68" s="107"/>
      <c r="Z68" s="212">
        <v>18</v>
      </c>
      <c r="AA68" s="212">
        <v>30</v>
      </c>
      <c r="AB68" s="30"/>
    </row>
    <row r="69" spans="2:28" s="15" customFormat="1" ht="41.25" customHeight="1" x14ac:dyDescent="0.2">
      <c r="B69" s="266"/>
      <c r="C69" s="264"/>
      <c r="D69" s="266"/>
      <c r="E69" s="269"/>
      <c r="F69" s="75"/>
      <c r="G69" s="64"/>
      <c r="H69" s="264"/>
      <c r="I69" s="264"/>
      <c r="J69" s="264"/>
      <c r="K69" s="264"/>
      <c r="L69" s="75"/>
      <c r="M69" s="53"/>
      <c r="N69" s="29"/>
      <c r="O69" s="75" t="s">
        <v>94</v>
      </c>
      <c r="P69" s="114"/>
      <c r="Q69" s="126"/>
      <c r="R69" s="137"/>
      <c r="S69" s="226"/>
      <c r="T69" s="185" t="s">
        <v>186</v>
      </c>
      <c r="U69" s="137">
        <v>3</v>
      </c>
      <c r="V69" s="224"/>
      <c r="W69" s="236"/>
      <c r="X69" s="236"/>
      <c r="Y69" s="107"/>
      <c r="Z69" s="212"/>
      <c r="AA69" s="212"/>
      <c r="AB69" s="30"/>
    </row>
    <row r="70" spans="2:28" s="15" customFormat="1" ht="41.25" customHeight="1" x14ac:dyDescent="0.2">
      <c r="B70" s="266"/>
      <c r="C70" s="264"/>
      <c r="D70" s="266"/>
      <c r="E70" s="269"/>
      <c r="F70" s="75"/>
      <c r="G70" s="64"/>
      <c r="H70" s="264"/>
      <c r="I70" s="264"/>
      <c r="J70" s="264"/>
      <c r="K70" s="264"/>
      <c r="L70" s="75"/>
      <c r="M70" s="53"/>
      <c r="N70" s="29"/>
      <c r="O70" s="75" t="s">
        <v>94</v>
      </c>
      <c r="P70" s="114"/>
      <c r="Q70" s="126"/>
      <c r="R70" s="223">
        <v>3</v>
      </c>
      <c r="S70" s="227" t="s">
        <v>183</v>
      </c>
      <c r="T70" s="185" t="s">
        <v>188</v>
      </c>
      <c r="U70" s="187">
        <v>8</v>
      </c>
      <c r="V70" s="227">
        <v>12</v>
      </c>
      <c r="W70" s="236"/>
      <c r="X70" s="236"/>
      <c r="Y70" s="107"/>
      <c r="Z70" s="212"/>
      <c r="AA70" s="212"/>
      <c r="AB70" s="30"/>
    </row>
    <row r="71" spans="2:28" s="15" customFormat="1" ht="77.25" customHeight="1" x14ac:dyDescent="0.2">
      <c r="B71" s="266"/>
      <c r="C71" s="264"/>
      <c r="D71" s="266"/>
      <c r="E71" s="269"/>
      <c r="F71" s="75"/>
      <c r="G71" s="64"/>
      <c r="H71" s="264"/>
      <c r="I71" s="264"/>
      <c r="J71" s="264"/>
      <c r="K71" s="264"/>
      <c r="L71" s="75"/>
      <c r="M71" s="53"/>
      <c r="N71" s="29"/>
      <c r="O71" s="75" t="s">
        <v>94</v>
      </c>
      <c r="P71" s="114"/>
      <c r="Q71" s="126">
        <v>1</v>
      </c>
      <c r="R71" s="224"/>
      <c r="S71" s="228"/>
      <c r="T71" s="185" t="s">
        <v>187</v>
      </c>
      <c r="U71" s="187">
        <v>4</v>
      </c>
      <c r="V71" s="228"/>
      <c r="W71" s="236"/>
      <c r="X71" s="236"/>
      <c r="Y71" s="107"/>
      <c r="Z71" s="212"/>
      <c r="AA71" s="212"/>
      <c r="AB71" s="30"/>
    </row>
    <row r="72" spans="2:28" s="15" customFormat="1" ht="14.25" customHeight="1" x14ac:dyDescent="0.2">
      <c r="B72" s="266"/>
      <c r="C72" s="264"/>
      <c r="D72" s="266"/>
      <c r="E72" s="269"/>
      <c r="F72" s="75"/>
      <c r="G72" s="64"/>
      <c r="H72" s="264"/>
      <c r="I72" s="264"/>
      <c r="J72" s="264"/>
      <c r="K72" s="264"/>
      <c r="L72" s="75" t="s">
        <v>96</v>
      </c>
      <c r="M72" s="53"/>
      <c r="N72" s="29"/>
      <c r="O72" s="75"/>
      <c r="P72" s="114"/>
      <c r="Q72" s="126"/>
      <c r="R72" s="137"/>
      <c r="S72" s="117"/>
      <c r="T72" s="166"/>
      <c r="U72" s="137"/>
      <c r="V72" s="137"/>
      <c r="W72" s="236"/>
      <c r="X72" s="236"/>
      <c r="Y72" s="107"/>
      <c r="Z72" s="212"/>
      <c r="AA72" s="212"/>
      <c r="AB72" s="30"/>
    </row>
    <row r="73" spans="2:28" s="15" customFormat="1" ht="14.25" customHeight="1" x14ac:dyDescent="0.2">
      <c r="B73" s="266"/>
      <c r="C73" s="264"/>
      <c r="D73" s="266"/>
      <c r="E73" s="269"/>
      <c r="F73" s="75"/>
      <c r="G73" s="64"/>
      <c r="H73" s="264"/>
      <c r="I73" s="264"/>
      <c r="J73" s="264"/>
      <c r="K73" s="264"/>
      <c r="L73" s="75" t="s">
        <v>97</v>
      </c>
      <c r="M73" s="53"/>
      <c r="N73" s="29"/>
      <c r="O73" s="75" t="s">
        <v>97</v>
      </c>
      <c r="P73" s="114"/>
      <c r="Q73" s="126"/>
      <c r="R73" s="137"/>
      <c r="S73" s="117"/>
      <c r="T73" s="166"/>
      <c r="U73" s="137"/>
      <c r="V73" s="137"/>
      <c r="W73" s="236"/>
      <c r="X73" s="236"/>
      <c r="Y73" s="107"/>
      <c r="Z73" s="212"/>
      <c r="AA73" s="212"/>
      <c r="AB73" s="30"/>
    </row>
    <row r="74" spans="2:28" s="15" customFormat="1" ht="14.25" customHeight="1" x14ac:dyDescent="0.2">
      <c r="B74" s="266"/>
      <c r="C74" s="265"/>
      <c r="D74" s="266"/>
      <c r="E74" s="270"/>
      <c r="F74" s="75"/>
      <c r="G74" s="64"/>
      <c r="H74" s="264"/>
      <c r="I74" s="264"/>
      <c r="J74" s="265"/>
      <c r="K74" s="265"/>
      <c r="L74" s="85"/>
      <c r="M74" s="53"/>
      <c r="N74" s="29"/>
      <c r="O74" s="85"/>
      <c r="P74" s="114"/>
      <c r="Q74" s="126"/>
      <c r="R74" s="138"/>
      <c r="S74" s="118"/>
      <c r="T74" s="167"/>
      <c r="U74" s="138"/>
      <c r="V74" s="138"/>
      <c r="W74" s="237"/>
      <c r="X74" s="236"/>
      <c r="Y74" s="107"/>
      <c r="Z74" s="212"/>
      <c r="AA74" s="212"/>
      <c r="AB74" s="30"/>
    </row>
    <row r="75" spans="2:28" s="15" customFormat="1" ht="14.25" customHeight="1" x14ac:dyDescent="0.2">
      <c r="B75" s="266"/>
      <c r="C75" s="267" t="s">
        <v>98</v>
      </c>
      <c r="D75" s="266"/>
      <c r="E75" s="266"/>
      <c r="F75" s="75"/>
      <c r="G75" s="66"/>
      <c r="H75" s="264"/>
      <c r="I75" s="264"/>
      <c r="J75" s="263" t="s">
        <v>99</v>
      </c>
      <c r="K75" s="263"/>
      <c r="L75" s="75" t="s">
        <v>100</v>
      </c>
      <c r="M75" s="53"/>
      <c r="N75" s="28"/>
      <c r="O75" s="75" t="s">
        <v>100</v>
      </c>
      <c r="P75" s="114"/>
      <c r="Q75" s="126">
        <v>1</v>
      </c>
      <c r="R75" s="137">
        <v>2</v>
      </c>
      <c r="S75" s="117" t="s">
        <v>101</v>
      </c>
      <c r="T75" s="166"/>
      <c r="U75" s="137">
        <v>9</v>
      </c>
      <c r="V75" s="137">
        <v>9</v>
      </c>
      <c r="W75" s="235">
        <f>SUM(V75:V88)</f>
        <v>51</v>
      </c>
      <c r="X75" s="236"/>
      <c r="Y75" s="18"/>
      <c r="Z75" s="218">
        <v>42</v>
      </c>
      <c r="AA75" s="218">
        <v>60</v>
      </c>
      <c r="AB75" s="19"/>
    </row>
    <row r="76" spans="2:28" s="15" customFormat="1" ht="14.25" customHeight="1" x14ac:dyDescent="0.2">
      <c r="B76" s="266"/>
      <c r="C76" s="267"/>
      <c r="D76" s="266"/>
      <c r="E76" s="266"/>
      <c r="F76" s="75" t="s">
        <v>100</v>
      </c>
      <c r="G76" s="66"/>
      <c r="H76" s="264"/>
      <c r="I76" s="264"/>
      <c r="J76" s="264"/>
      <c r="K76" s="264"/>
      <c r="L76" s="75" t="s">
        <v>103</v>
      </c>
      <c r="M76" s="53"/>
      <c r="N76" s="28"/>
      <c r="O76" s="75"/>
      <c r="P76" s="114"/>
      <c r="Q76" s="126"/>
      <c r="R76" s="137"/>
      <c r="S76" s="117"/>
      <c r="T76" s="166"/>
      <c r="U76" s="137"/>
      <c r="V76" s="137"/>
      <c r="W76" s="236"/>
      <c r="X76" s="236"/>
      <c r="Y76" s="18"/>
      <c r="Z76" s="219"/>
      <c r="AA76" s="219"/>
      <c r="AB76" s="19"/>
    </row>
    <row r="77" spans="2:28" s="15" customFormat="1" ht="14.25" customHeight="1" x14ac:dyDescent="0.2">
      <c r="B77" s="266"/>
      <c r="C77" s="267"/>
      <c r="D77" s="266"/>
      <c r="E77" s="266"/>
      <c r="F77" s="75" t="s">
        <v>103</v>
      </c>
      <c r="G77" s="66"/>
      <c r="H77" s="264"/>
      <c r="I77" s="264"/>
      <c r="J77" s="264"/>
      <c r="K77" s="264"/>
      <c r="L77" s="75" t="s">
        <v>105</v>
      </c>
      <c r="M77" s="53"/>
      <c r="N77" s="29"/>
      <c r="O77" s="75" t="s">
        <v>103</v>
      </c>
      <c r="P77" s="114"/>
      <c r="Q77" s="126">
        <v>1</v>
      </c>
      <c r="R77" s="137">
        <v>2</v>
      </c>
      <c r="S77" s="117" t="s">
        <v>106</v>
      </c>
      <c r="T77" s="166"/>
      <c r="U77" s="137">
        <v>6</v>
      </c>
      <c r="V77" s="137">
        <v>6</v>
      </c>
      <c r="W77" s="236"/>
      <c r="X77" s="236"/>
      <c r="Y77" s="107"/>
      <c r="Z77" s="219"/>
      <c r="AA77" s="219"/>
      <c r="AB77" s="30"/>
    </row>
    <row r="78" spans="2:28" s="15" customFormat="1" ht="14.25" customHeight="1" x14ac:dyDescent="0.2">
      <c r="B78" s="266"/>
      <c r="C78" s="267"/>
      <c r="D78" s="266"/>
      <c r="E78" s="266"/>
      <c r="F78" s="75"/>
      <c r="G78" s="66"/>
      <c r="H78" s="264"/>
      <c r="I78" s="264"/>
      <c r="J78" s="264"/>
      <c r="K78" s="264"/>
      <c r="L78" s="75"/>
      <c r="M78" s="53"/>
      <c r="N78" s="29"/>
      <c r="O78" s="75"/>
      <c r="P78" s="114"/>
      <c r="Q78" s="126"/>
      <c r="R78" s="137"/>
      <c r="S78" s="117"/>
      <c r="T78" s="166"/>
      <c r="U78" s="137"/>
      <c r="V78" s="137"/>
      <c r="W78" s="236"/>
      <c r="X78" s="236"/>
      <c r="Y78" s="107"/>
      <c r="Z78" s="219"/>
      <c r="AA78" s="219"/>
      <c r="AB78" s="30"/>
    </row>
    <row r="79" spans="2:28" s="15" customFormat="1" ht="14.25" customHeight="1" x14ac:dyDescent="0.2">
      <c r="B79" s="266"/>
      <c r="C79" s="267"/>
      <c r="D79" s="266"/>
      <c r="E79" s="266"/>
      <c r="F79" s="75" t="s">
        <v>105</v>
      </c>
      <c r="G79" s="66"/>
      <c r="H79" s="264"/>
      <c r="I79" s="264"/>
      <c r="J79" s="264"/>
      <c r="K79" s="264"/>
      <c r="L79" s="75"/>
      <c r="M79" s="53"/>
      <c r="N79" s="29"/>
      <c r="O79" s="75" t="s">
        <v>105</v>
      </c>
      <c r="P79" s="114"/>
      <c r="Q79" s="126">
        <v>1</v>
      </c>
      <c r="R79" s="137">
        <v>3</v>
      </c>
      <c r="S79" s="117" t="s">
        <v>107</v>
      </c>
      <c r="T79" s="166" t="s">
        <v>108</v>
      </c>
      <c r="U79" s="137">
        <v>9</v>
      </c>
      <c r="V79" s="137">
        <v>9</v>
      </c>
      <c r="W79" s="236"/>
      <c r="X79" s="236"/>
      <c r="Y79" s="107"/>
      <c r="Z79" s="219"/>
      <c r="AA79" s="219"/>
      <c r="AB79" s="30"/>
    </row>
    <row r="80" spans="2:28" s="15" customFormat="1" ht="14.25" customHeight="1" x14ac:dyDescent="0.2">
      <c r="B80" s="266"/>
      <c r="C80" s="267"/>
      <c r="D80" s="266"/>
      <c r="E80" s="266"/>
      <c r="F80" s="75" t="s">
        <v>105</v>
      </c>
      <c r="G80" s="66"/>
      <c r="H80" s="264"/>
      <c r="I80" s="264"/>
      <c r="J80" s="264"/>
      <c r="K80" s="264"/>
      <c r="L80" s="75"/>
      <c r="M80" s="53"/>
      <c r="N80" s="29"/>
      <c r="O80" s="75" t="s">
        <v>105</v>
      </c>
      <c r="P80" s="114"/>
      <c r="Q80" s="126"/>
      <c r="R80" s="137"/>
      <c r="S80" s="117" t="s">
        <v>107</v>
      </c>
      <c r="T80" s="166" t="s">
        <v>110</v>
      </c>
      <c r="U80" s="137">
        <v>6</v>
      </c>
      <c r="V80" s="137">
        <v>6</v>
      </c>
      <c r="W80" s="236"/>
      <c r="X80" s="236"/>
      <c r="Y80" s="107"/>
      <c r="Z80" s="219"/>
      <c r="AA80" s="219"/>
      <c r="AB80" s="30"/>
    </row>
    <row r="81" spans="2:28" s="15" customFormat="1" ht="14.25" customHeight="1" x14ac:dyDescent="0.2">
      <c r="B81" s="266"/>
      <c r="C81" s="267"/>
      <c r="D81" s="266"/>
      <c r="E81" s="266"/>
      <c r="F81" s="75"/>
      <c r="G81" s="66"/>
      <c r="H81" s="264"/>
      <c r="I81" s="264"/>
      <c r="J81" s="264"/>
      <c r="K81" s="264"/>
      <c r="L81" s="75"/>
      <c r="M81" s="53"/>
      <c r="N81" s="29"/>
      <c r="O81" s="75"/>
      <c r="P81" s="114"/>
      <c r="Q81" s="126"/>
      <c r="R81" s="137"/>
      <c r="S81" s="117"/>
      <c r="T81" s="166"/>
      <c r="U81" s="137"/>
      <c r="V81" s="137"/>
      <c r="W81" s="236"/>
      <c r="X81" s="236"/>
      <c r="Y81" s="107"/>
      <c r="Z81" s="219"/>
      <c r="AA81" s="219"/>
      <c r="AB81" s="30"/>
    </row>
    <row r="82" spans="2:28" s="15" customFormat="1" ht="14.25" customHeight="1" x14ac:dyDescent="0.2">
      <c r="B82" s="266"/>
      <c r="C82" s="267"/>
      <c r="D82" s="266"/>
      <c r="E82" s="266"/>
      <c r="F82" s="75" t="s">
        <v>105</v>
      </c>
      <c r="G82" s="66"/>
      <c r="H82" s="264"/>
      <c r="I82" s="264"/>
      <c r="J82" s="264"/>
      <c r="K82" s="264"/>
      <c r="L82" s="75"/>
      <c r="M82" s="53"/>
      <c r="N82" s="29"/>
      <c r="O82" s="75" t="s">
        <v>105</v>
      </c>
      <c r="P82" s="114"/>
      <c r="Q82" s="126">
        <v>1</v>
      </c>
      <c r="R82" s="223">
        <v>4</v>
      </c>
      <c r="S82" s="117" t="s">
        <v>111</v>
      </c>
      <c r="T82" s="166" t="s">
        <v>112</v>
      </c>
      <c r="U82" s="137">
        <v>6</v>
      </c>
      <c r="V82" s="137">
        <v>6</v>
      </c>
      <c r="W82" s="236"/>
      <c r="X82" s="236"/>
      <c r="Y82" s="107"/>
      <c r="Z82" s="219"/>
      <c r="AA82" s="219"/>
      <c r="AB82" s="30"/>
    </row>
    <row r="83" spans="2:28" s="15" customFormat="1" ht="42.75" customHeight="1" x14ac:dyDescent="0.2">
      <c r="B83" s="266"/>
      <c r="C83" s="267"/>
      <c r="D83" s="266"/>
      <c r="E83" s="266"/>
      <c r="F83" s="75"/>
      <c r="G83" s="66"/>
      <c r="H83" s="264"/>
      <c r="I83" s="264"/>
      <c r="J83" s="264"/>
      <c r="K83" s="264"/>
      <c r="L83" s="75"/>
      <c r="M83" s="53"/>
      <c r="N83" s="29"/>
      <c r="O83" s="75"/>
      <c r="P83" s="114"/>
      <c r="Q83" s="126"/>
      <c r="R83" s="224"/>
      <c r="S83" s="117" t="s">
        <v>111</v>
      </c>
      <c r="T83" s="186" t="s">
        <v>113</v>
      </c>
      <c r="U83" s="187">
        <v>3</v>
      </c>
      <c r="V83" s="187">
        <v>3</v>
      </c>
      <c r="W83" s="236"/>
      <c r="X83" s="236"/>
      <c r="Y83" s="107"/>
      <c r="Z83" s="219"/>
      <c r="AA83" s="219"/>
      <c r="AB83" s="30"/>
    </row>
    <row r="84" spans="2:28" s="15" customFormat="1" ht="14.25" customHeight="1" x14ac:dyDescent="0.2">
      <c r="B84" s="266"/>
      <c r="C84" s="267"/>
      <c r="D84" s="266"/>
      <c r="E84" s="266"/>
      <c r="F84" s="75"/>
      <c r="G84" s="66"/>
      <c r="H84" s="264"/>
      <c r="I84" s="264"/>
      <c r="J84" s="264"/>
      <c r="K84" s="264"/>
      <c r="L84" s="75"/>
      <c r="M84" s="53"/>
      <c r="N84" s="29"/>
      <c r="O84" s="75"/>
      <c r="P84" s="114"/>
      <c r="Q84" s="126"/>
      <c r="R84" s="137"/>
      <c r="S84" s="117"/>
      <c r="T84" s="166"/>
      <c r="U84" s="137"/>
      <c r="V84" s="137"/>
      <c r="W84" s="236"/>
      <c r="X84" s="236"/>
      <c r="Y84" s="107"/>
      <c r="Z84" s="219"/>
      <c r="AA84" s="219"/>
      <c r="AB84" s="30"/>
    </row>
    <row r="85" spans="2:28" s="15" customFormat="1" ht="14.25" customHeight="1" x14ac:dyDescent="0.2">
      <c r="B85" s="266"/>
      <c r="C85" s="267"/>
      <c r="D85" s="266"/>
      <c r="E85" s="266"/>
      <c r="F85" s="75" t="s">
        <v>105</v>
      </c>
      <c r="G85" s="66"/>
      <c r="H85" s="264"/>
      <c r="I85" s="264"/>
      <c r="J85" s="264"/>
      <c r="K85" s="264"/>
      <c r="L85" s="75"/>
      <c r="M85" s="53"/>
      <c r="N85" s="29"/>
      <c r="O85" s="75" t="s">
        <v>105</v>
      </c>
      <c r="P85" s="114"/>
      <c r="Q85" s="126">
        <v>1</v>
      </c>
      <c r="R85" s="137">
        <v>4</v>
      </c>
      <c r="S85" s="117" t="s">
        <v>114</v>
      </c>
      <c r="T85" s="166"/>
      <c r="U85" s="137">
        <v>6</v>
      </c>
      <c r="V85" s="137">
        <v>6</v>
      </c>
      <c r="W85" s="236"/>
      <c r="X85" s="236"/>
      <c r="Y85" s="107"/>
      <c r="Z85" s="219"/>
      <c r="AA85" s="219"/>
      <c r="AB85" s="30"/>
    </row>
    <row r="86" spans="2:28" s="15" customFormat="1" ht="14.25" customHeight="1" x14ac:dyDescent="0.2">
      <c r="B86" s="266"/>
      <c r="C86" s="267"/>
      <c r="D86" s="266"/>
      <c r="E86" s="266"/>
      <c r="F86" s="75" t="s">
        <v>105</v>
      </c>
      <c r="G86" s="66"/>
      <c r="H86" s="264"/>
      <c r="I86" s="264"/>
      <c r="J86" s="264"/>
      <c r="K86" s="264"/>
      <c r="L86" s="75"/>
      <c r="M86" s="53"/>
      <c r="N86" s="29"/>
      <c r="O86" s="75" t="s">
        <v>105</v>
      </c>
      <c r="P86" s="114"/>
      <c r="Q86" s="126">
        <v>1</v>
      </c>
      <c r="R86" s="137">
        <v>5</v>
      </c>
      <c r="S86" s="117" t="s">
        <v>115</v>
      </c>
      <c r="T86" s="166"/>
      <c r="U86" s="137">
        <v>6</v>
      </c>
      <c r="V86" s="137">
        <v>6</v>
      </c>
      <c r="W86" s="236"/>
      <c r="X86" s="236"/>
      <c r="Y86" s="107"/>
      <c r="Z86" s="219"/>
      <c r="AA86" s="219"/>
      <c r="AB86" s="30"/>
    </row>
    <row r="87" spans="2:28" s="15" customFormat="1" ht="14.25" customHeight="1" x14ac:dyDescent="0.2">
      <c r="B87" s="266"/>
      <c r="C87" s="267"/>
      <c r="D87" s="266"/>
      <c r="E87" s="266"/>
      <c r="F87" s="75" t="s">
        <v>52</v>
      </c>
      <c r="G87" s="66"/>
      <c r="H87" s="264"/>
      <c r="I87" s="264"/>
      <c r="J87" s="264"/>
      <c r="K87" s="264"/>
      <c r="L87" s="75"/>
      <c r="M87" s="59"/>
      <c r="N87" s="29"/>
      <c r="O87" s="75"/>
      <c r="P87" s="114"/>
      <c r="Q87" s="126"/>
      <c r="R87" s="137"/>
      <c r="S87" s="117"/>
      <c r="T87" s="166"/>
      <c r="U87" s="137"/>
      <c r="V87" s="137"/>
      <c r="W87" s="236"/>
      <c r="X87" s="236"/>
      <c r="Y87" s="107"/>
      <c r="Z87" s="219"/>
      <c r="AA87" s="219"/>
      <c r="AB87" s="30"/>
    </row>
    <row r="88" spans="2:28" s="15" customFormat="1" ht="14.25" customHeight="1" x14ac:dyDescent="0.2">
      <c r="B88" s="266"/>
      <c r="C88" s="267"/>
      <c r="D88" s="266"/>
      <c r="E88" s="266"/>
      <c r="F88" s="73"/>
      <c r="G88" s="67"/>
      <c r="H88" s="265"/>
      <c r="I88" s="265"/>
      <c r="J88" s="265"/>
      <c r="K88" s="265"/>
      <c r="L88" s="75"/>
      <c r="M88" s="53"/>
      <c r="N88" s="28"/>
      <c r="O88" s="75"/>
      <c r="P88" s="114"/>
      <c r="Q88" s="126"/>
      <c r="R88" s="137"/>
      <c r="S88" s="117"/>
      <c r="T88" s="166"/>
      <c r="U88" s="137"/>
      <c r="V88" s="137"/>
      <c r="W88" s="237"/>
      <c r="X88" s="237"/>
      <c r="Y88" s="107"/>
      <c r="Z88" s="220"/>
      <c r="AA88" s="220"/>
      <c r="AB88" s="30"/>
    </row>
    <row r="89" spans="2:28" s="15" customFormat="1" ht="14.25" customHeight="1" x14ac:dyDescent="0.2">
      <c r="B89" s="33"/>
      <c r="C89" s="34"/>
      <c r="D89" s="33"/>
      <c r="E89" s="33"/>
      <c r="F89" s="76"/>
      <c r="G89" s="55"/>
      <c r="H89" s="35"/>
      <c r="I89" s="35"/>
      <c r="J89" s="35"/>
      <c r="K89" s="35"/>
      <c r="L89" s="76"/>
      <c r="M89" s="35"/>
      <c r="N89" s="28"/>
      <c r="O89" s="76"/>
      <c r="P89" s="114"/>
      <c r="Q89" s="127"/>
      <c r="R89" s="139"/>
      <c r="S89" s="76"/>
      <c r="T89" s="168"/>
      <c r="U89" s="139"/>
      <c r="V89" s="139"/>
      <c r="W89" s="20"/>
      <c r="X89" s="20"/>
      <c r="Y89" s="107"/>
      <c r="Z89" s="88"/>
      <c r="AA89" s="88"/>
      <c r="AB89" s="30"/>
    </row>
    <row r="90" spans="2:28" s="15" customFormat="1" ht="74.25" customHeight="1" x14ac:dyDescent="0.2">
      <c r="B90" s="249" t="s">
        <v>116</v>
      </c>
      <c r="C90" s="254" t="s">
        <v>117</v>
      </c>
      <c r="D90" s="249">
        <v>12</v>
      </c>
      <c r="E90" s="249">
        <v>12</v>
      </c>
      <c r="F90" s="77"/>
      <c r="G90" s="68"/>
      <c r="H90" s="249" t="s">
        <v>116</v>
      </c>
      <c r="I90" s="254">
        <v>12</v>
      </c>
      <c r="J90" s="249" t="s">
        <v>117</v>
      </c>
      <c r="K90" s="249">
        <v>12</v>
      </c>
      <c r="L90" s="77"/>
      <c r="M90" s="36"/>
      <c r="N90" s="1"/>
      <c r="O90" s="77" t="s">
        <v>119</v>
      </c>
      <c r="P90" s="114"/>
      <c r="Q90" s="128">
        <v>1</v>
      </c>
      <c r="R90" s="140">
        <v>4</v>
      </c>
      <c r="S90" s="191" t="s">
        <v>182</v>
      </c>
      <c r="T90" s="169"/>
      <c r="U90" s="140">
        <v>6</v>
      </c>
      <c r="V90" s="140">
        <v>6</v>
      </c>
      <c r="W90" s="250">
        <f>SUM(V90:V95)</f>
        <v>18</v>
      </c>
      <c r="X90" s="250">
        <f>SUM(W90:W95)</f>
        <v>18</v>
      </c>
      <c r="Y90" s="18"/>
      <c r="Z90" s="253">
        <v>15</v>
      </c>
      <c r="AA90" s="253">
        <v>18</v>
      </c>
      <c r="AB90" s="19"/>
    </row>
    <row r="91" spans="2:28" s="15" customFormat="1" ht="14.25" customHeight="1" x14ac:dyDescent="0.2">
      <c r="B91" s="249"/>
      <c r="C91" s="254"/>
      <c r="D91" s="249"/>
      <c r="E91" s="249"/>
      <c r="F91" s="77"/>
      <c r="G91" s="68"/>
      <c r="H91" s="249"/>
      <c r="I91" s="254"/>
      <c r="J91" s="249"/>
      <c r="K91" s="249"/>
      <c r="L91" s="77"/>
      <c r="M91" s="36"/>
      <c r="N91" s="37"/>
      <c r="O91" s="77" t="s">
        <v>122</v>
      </c>
      <c r="P91" s="114"/>
      <c r="Q91" s="128">
        <v>1</v>
      </c>
      <c r="R91" s="140">
        <v>3</v>
      </c>
      <c r="S91" s="119" t="s">
        <v>123</v>
      </c>
      <c r="T91" s="169"/>
      <c r="U91" s="140">
        <v>6</v>
      </c>
      <c r="V91" s="140">
        <v>6</v>
      </c>
      <c r="W91" s="251"/>
      <c r="X91" s="251"/>
      <c r="Y91" s="18"/>
      <c r="Z91" s="249"/>
      <c r="AA91" s="249"/>
      <c r="AB91" s="19"/>
    </row>
    <row r="92" spans="2:28" s="15" customFormat="1" ht="14.25" customHeight="1" x14ac:dyDescent="0.2">
      <c r="B92" s="249"/>
      <c r="C92" s="254"/>
      <c r="D92" s="249"/>
      <c r="E92" s="249"/>
      <c r="F92" s="78"/>
      <c r="G92" s="69"/>
      <c r="H92" s="249"/>
      <c r="I92" s="254"/>
      <c r="J92" s="249"/>
      <c r="K92" s="249"/>
      <c r="L92" s="78"/>
      <c r="M92" s="36"/>
      <c r="N92" s="37"/>
      <c r="O92" s="78" t="s">
        <v>120</v>
      </c>
      <c r="P92" s="114"/>
      <c r="Q92" s="129">
        <v>1</v>
      </c>
      <c r="R92" s="141">
        <v>3</v>
      </c>
      <c r="S92" s="120" t="s">
        <v>121</v>
      </c>
      <c r="T92" s="170"/>
      <c r="U92" s="141">
        <v>3</v>
      </c>
      <c r="V92" s="141">
        <v>3</v>
      </c>
      <c r="W92" s="251"/>
      <c r="X92" s="251"/>
      <c r="Y92" s="18"/>
      <c r="Z92" s="249"/>
      <c r="AA92" s="249"/>
      <c r="AB92" s="19"/>
    </row>
    <row r="93" spans="2:28" s="15" customFormat="1" ht="14.25" customHeight="1" x14ac:dyDescent="0.2">
      <c r="B93" s="249"/>
      <c r="C93" s="254"/>
      <c r="D93" s="249"/>
      <c r="E93" s="249"/>
      <c r="F93" s="78"/>
      <c r="G93" s="69"/>
      <c r="H93" s="249"/>
      <c r="I93" s="254"/>
      <c r="J93" s="249"/>
      <c r="K93" s="249"/>
      <c r="L93" s="78"/>
      <c r="M93" s="36"/>
      <c r="N93" s="37"/>
      <c r="O93" s="78" t="s">
        <v>118</v>
      </c>
      <c r="P93" s="114"/>
      <c r="Q93" s="129">
        <v>1</v>
      </c>
      <c r="R93" s="141">
        <v>5</v>
      </c>
      <c r="S93" s="120" t="s">
        <v>174</v>
      </c>
      <c r="T93" s="170"/>
      <c r="U93" s="141">
        <v>3</v>
      </c>
      <c r="V93" s="141">
        <v>3</v>
      </c>
      <c r="W93" s="251"/>
      <c r="X93" s="251"/>
      <c r="Y93" s="18"/>
      <c r="Z93" s="249"/>
      <c r="AA93" s="249"/>
      <c r="AB93" s="19"/>
    </row>
    <row r="94" spans="2:28" s="15" customFormat="1" ht="14.25" customHeight="1" x14ac:dyDescent="0.2">
      <c r="B94" s="249"/>
      <c r="C94" s="254"/>
      <c r="D94" s="249"/>
      <c r="E94" s="249"/>
      <c r="F94" s="78"/>
      <c r="G94" s="69"/>
      <c r="H94" s="249"/>
      <c r="I94" s="254"/>
      <c r="J94" s="249"/>
      <c r="K94" s="249"/>
      <c r="L94" s="78"/>
      <c r="M94" s="36"/>
      <c r="N94" s="37"/>
      <c r="O94" s="78"/>
      <c r="P94" s="114"/>
      <c r="Q94" s="129"/>
      <c r="R94" s="141"/>
      <c r="S94" s="120"/>
      <c r="T94" s="170"/>
      <c r="U94" s="141" t="s">
        <v>0</v>
      </c>
      <c r="V94" s="141" t="s">
        <v>0</v>
      </c>
      <c r="W94" s="251"/>
      <c r="X94" s="251"/>
      <c r="Y94" s="18"/>
      <c r="Z94" s="249"/>
      <c r="AA94" s="249"/>
      <c r="AB94" s="19"/>
    </row>
    <row r="95" spans="2:28" s="15" customFormat="1" ht="14.25" customHeight="1" x14ac:dyDescent="0.2">
      <c r="B95" s="249"/>
      <c r="C95" s="254"/>
      <c r="D95" s="249"/>
      <c r="E95" s="249"/>
      <c r="F95" s="78"/>
      <c r="G95" s="69"/>
      <c r="H95" s="249"/>
      <c r="I95" s="254"/>
      <c r="J95" s="249"/>
      <c r="K95" s="249"/>
      <c r="L95" s="78"/>
      <c r="M95" s="36"/>
      <c r="N95" s="1"/>
      <c r="O95" s="78"/>
      <c r="P95" s="114"/>
      <c r="Q95" s="129"/>
      <c r="R95" s="141"/>
      <c r="S95" s="120"/>
      <c r="T95" s="170"/>
      <c r="U95" s="141" t="s">
        <v>0</v>
      </c>
      <c r="V95" s="141"/>
      <c r="W95" s="252"/>
      <c r="X95" s="252"/>
      <c r="Y95" s="18"/>
      <c r="Z95" s="249"/>
      <c r="AA95" s="249"/>
      <c r="AB95" s="19"/>
    </row>
    <row r="96" spans="2:28" s="32" customFormat="1" ht="14.25" customHeight="1" x14ac:dyDescent="0.2">
      <c r="B96" s="31"/>
      <c r="C96" s="38"/>
      <c r="D96" s="31"/>
      <c r="E96" s="31"/>
      <c r="F96" s="79"/>
      <c r="G96" s="56"/>
      <c r="H96" s="39"/>
      <c r="I96" s="39"/>
      <c r="J96" s="39"/>
      <c r="K96" s="39"/>
      <c r="L96" s="79"/>
      <c r="M96" s="39"/>
      <c r="N96" s="1"/>
      <c r="O96" s="79"/>
      <c r="P96" s="114"/>
      <c r="Q96" s="130"/>
      <c r="R96" s="79"/>
      <c r="S96" s="121"/>
      <c r="T96" s="171"/>
      <c r="U96" s="79"/>
      <c r="V96" s="79"/>
      <c r="W96" s="40"/>
      <c r="X96" s="40"/>
      <c r="Y96" s="18"/>
      <c r="Z96" s="89"/>
      <c r="AA96" s="89"/>
      <c r="AB96" s="19"/>
    </row>
    <row r="97" spans="1:28" s="15" customFormat="1" ht="25.5" x14ac:dyDescent="0.2">
      <c r="B97" s="111" t="s">
        <v>124</v>
      </c>
      <c r="C97" s="113" t="s">
        <v>125</v>
      </c>
      <c r="D97" s="111">
        <v>8</v>
      </c>
      <c r="E97" s="111">
        <v>8</v>
      </c>
      <c r="F97" s="80"/>
      <c r="G97" s="57"/>
      <c r="H97" s="111" t="s">
        <v>124</v>
      </c>
      <c r="I97" s="113" t="s">
        <v>125</v>
      </c>
      <c r="J97" s="111">
        <v>8</v>
      </c>
      <c r="K97" s="111">
        <v>8</v>
      </c>
      <c r="L97" s="80"/>
      <c r="M97" s="41"/>
      <c r="N97" s="1"/>
      <c r="O97" s="80"/>
      <c r="P97" s="114"/>
      <c r="Q97" s="131">
        <v>1</v>
      </c>
      <c r="R97" s="80" t="s">
        <v>181</v>
      </c>
      <c r="S97" s="122" t="s">
        <v>125</v>
      </c>
      <c r="T97" s="172"/>
      <c r="U97" s="80">
        <v>15</v>
      </c>
      <c r="V97" s="80">
        <v>15</v>
      </c>
      <c r="W97" s="110">
        <v>15</v>
      </c>
      <c r="X97" s="110">
        <f>SUM(W97:W97)</f>
        <v>15</v>
      </c>
      <c r="Y97" s="18"/>
      <c r="Z97" s="112">
        <v>8</v>
      </c>
      <c r="AA97" s="112">
        <v>15</v>
      </c>
      <c r="AB97" s="19"/>
    </row>
    <row r="98" spans="1:28" s="32" customFormat="1" ht="14.25" customHeight="1" x14ac:dyDescent="0.2">
      <c r="B98" s="31"/>
      <c r="C98" s="38"/>
      <c r="D98" s="31"/>
      <c r="E98" s="31"/>
      <c r="F98" s="79"/>
      <c r="G98" s="56"/>
      <c r="H98" s="39"/>
      <c r="I98" s="39"/>
      <c r="J98" s="39"/>
      <c r="K98" s="39"/>
      <c r="L98" s="79"/>
      <c r="M98" s="39"/>
      <c r="N98" s="42"/>
      <c r="O98" s="79"/>
      <c r="P98" s="114"/>
      <c r="Q98" s="130"/>
      <c r="R98" s="79"/>
      <c r="S98" s="121"/>
      <c r="T98" s="171"/>
      <c r="U98" s="79"/>
      <c r="V98" s="79"/>
      <c r="W98" s="20"/>
      <c r="X98" s="20"/>
      <c r="Y98" s="18"/>
      <c r="Z98" s="91"/>
      <c r="AA98" s="91"/>
      <c r="AB98" s="19"/>
    </row>
    <row r="99" spans="1:28" s="15" customFormat="1" ht="37.5" customHeight="1" x14ac:dyDescent="0.2">
      <c r="B99" s="43" t="s">
        <v>126</v>
      </c>
      <c r="C99" s="44" t="s">
        <v>127</v>
      </c>
      <c r="D99" s="43">
        <v>4</v>
      </c>
      <c r="E99" s="43">
        <v>4</v>
      </c>
      <c r="F99" s="81"/>
      <c r="G99" s="58"/>
      <c r="H99" s="43" t="s">
        <v>126</v>
      </c>
      <c r="I99" s="238" t="s">
        <v>127</v>
      </c>
      <c r="J99" s="239"/>
      <c r="K99" s="43"/>
      <c r="L99" s="81"/>
      <c r="M99" s="45"/>
      <c r="N99" s="46"/>
      <c r="O99" s="81"/>
      <c r="P99" s="114"/>
      <c r="Q99" s="132"/>
      <c r="R99" s="188">
        <v>2</v>
      </c>
      <c r="S99" s="188" t="s">
        <v>175</v>
      </c>
      <c r="T99" s="173"/>
      <c r="U99" s="81">
        <v>6</v>
      </c>
      <c r="V99" s="81">
        <v>6</v>
      </c>
      <c r="W99" s="240">
        <f>SUM(V99:V100)</f>
        <v>24</v>
      </c>
      <c r="X99" s="240">
        <v>24</v>
      </c>
      <c r="Y99" s="18"/>
      <c r="Z99" s="92">
        <v>3</v>
      </c>
      <c r="AA99" s="92">
        <v>6</v>
      </c>
      <c r="AB99" s="18"/>
    </row>
    <row r="100" spans="1:28" s="15" customFormat="1" ht="14.25" customHeight="1" x14ac:dyDescent="0.2">
      <c r="B100" s="43" t="s">
        <v>126</v>
      </c>
      <c r="C100" s="44" t="s">
        <v>128</v>
      </c>
      <c r="D100" s="43">
        <v>18</v>
      </c>
      <c r="E100" s="43">
        <v>18</v>
      </c>
      <c r="F100" s="81"/>
      <c r="G100" s="58"/>
      <c r="H100" s="43" t="s">
        <v>126</v>
      </c>
      <c r="I100" s="238" t="s">
        <v>128</v>
      </c>
      <c r="J100" s="239"/>
      <c r="K100" s="43"/>
      <c r="L100" s="81"/>
      <c r="M100" s="45"/>
      <c r="N100" s="46"/>
      <c r="O100" s="81"/>
      <c r="P100" s="114"/>
      <c r="Q100" s="132"/>
      <c r="R100" s="81"/>
      <c r="S100" s="123" t="s">
        <v>128</v>
      </c>
      <c r="T100" s="173"/>
      <c r="U100" s="81">
        <v>18</v>
      </c>
      <c r="V100" s="81">
        <v>18</v>
      </c>
      <c r="W100" s="241"/>
      <c r="X100" s="241"/>
      <c r="Y100" s="18"/>
      <c r="Z100" s="92">
        <v>12</v>
      </c>
      <c r="AA100" s="92">
        <v>21</v>
      </c>
      <c r="AB100" s="18"/>
    </row>
    <row r="101" spans="1:28" s="32" customFormat="1" ht="14.25" customHeight="1" x14ac:dyDescent="0.2">
      <c r="B101" s="31"/>
      <c r="C101" s="38"/>
      <c r="D101" s="31"/>
      <c r="E101" s="31"/>
      <c r="F101" s="79"/>
      <c r="G101" s="56"/>
      <c r="H101" s="39"/>
      <c r="I101" s="39"/>
      <c r="J101" s="39"/>
      <c r="K101" s="39"/>
      <c r="L101" s="79"/>
      <c r="M101" s="39"/>
      <c r="N101" s="46"/>
      <c r="O101" s="79"/>
      <c r="P101" s="114"/>
      <c r="Q101" s="130"/>
      <c r="R101" s="79"/>
      <c r="S101" s="121"/>
      <c r="T101" s="171"/>
      <c r="U101" s="79"/>
      <c r="V101" s="79"/>
      <c r="W101" s="20"/>
      <c r="X101" s="20"/>
      <c r="Y101" s="18"/>
      <c r="Z101" s="91"/>
      <c r="AA101" s="91"/>
      <c r="AB101" s="19"/>
    </row>
    <row r="102" spans="1:28" s="15" customFormat="1" ht="14.25" customHeight="1" x14ac:dyDescent="0.2">
      <c r="B102" s="242" t="s">
        <v>129</v>
      </c>
      <c r="C102" s="243" t="s">
        <v>130</v>
      </c>
      <c r="D102" s="243"/>
      <c r="E102" s="242"/>
      <c r="F102" s="82" t="s">
        <v>131</v>
      </c>
      <c r="G102" s="70"/>
      <c r="H102" s="232" t="s">
        <v>129</v>
      </c>
      <c r="I102" s="232"/>
      <c r="J102" s="232"/>
      <c r="K102" s="232"/>
      <c r="L102" s="232"/>
      <c r="M102" s="47"/>
      <c r="N102" s="46"/>
      <c r="O102" s="232"/>
      <c r="P102" s="114"/>
      <c r="Q102" s="246"/>
      <c r="R102" s="232" t="s">
        <v>193</v>
      </c>
      <c r="S102" s="182"/>
      <c r="T102" s="229"/>
      <c r="U102" s="232"/>
      <c r="V102" s="232"/>
      <c r="W102" s="21" t="s">
        <v>0</v>
      </c>
      <c r="X102" s="21" t="s">
        <v>0</v>
      </c>
      <c r="Y102" s="18"/>
      <c r="Z102" s="93"/>
      <c r="AA102" s="93"/>
      <c r="AB102" s="19"/>
    </row>
    <row r="103" spans="1:28" s="15" customFormat="1" ht="14.25" customHeight="1" x14ac:dyDescent="0.2">
      <c r="B103" s="242"/>
      <c r="C103" s="243"/>
      <c r="D103" s="243"/>
      <c r="E103" s="242"/>
      <c r="F103" s="82" t="s">
        <v>132</v>
      </c>
      <c r="G103" s="70"/>
      <c r="H103" s="233"/>
      <c r="I103" s="233"/>
      <c r="J103" s="233"/>
      <c r="K103" s="233"/>
      <c r="L103" s="233"/>
      <c r="M103" s="47"/>
      <c r="N103" s="46"/>
      <c r="O103" s="233"/>
      <c r="P103" s="114"/>
      <c r="Q103" s="247"/>
      <c r="R103" s="233">
        <v>2</v>
      </c>
      <c r="S103" s="183" t="s">
        <v>132</v>
      </c>
      <c r="T103" s="230"/>
      <c r="U103" s="233">
        <v>3</v>
      </c>
      <c r="V103" s="233">
        <v>3</v>
      </c>
      <c r="W103" s="104">
        <v>3</v>
      </c>
      <c r="X103" s="21">
        <v>3</v>
      </c>
      <c r="Y103" s="18"/>
      <c r="Z103" s="95" t="s">
        <v>173</v>
      </c>
      <c r="AA103" s="93">
        <v>6</v>
      </c>
      <c r="AB103" s="19"/>
    </row>
    <row r="104" spans="1:28" s="15" customFormat="1" ht="14.25" customHeight="1" x14ac:dyDescent="0.2">
      <c r="B104" s="242"/>
      <c r="C104" s="243"/>
      <c r="D104" s="243"/>
      <c r="E104" s="242"/>
      <c r="F104" s="82" t="s">
        <v>133</v>
      </c>
      <c r="G104" s="70"/>
      <c r="H104" s="233"/>
      <c r="I104" s="233"/>
      <c r="J104" s="233"/>
      <c r="K104" s="233"/>
      <c r="L104" s="233"/>
      <c r="M104" s="47"/>
      <c r="N104" s="46"/>
      <c r="O104" s="233"/>
      <c r="P104" s="114"/>
      <c r="Q104" s="247"/>
      <c r="R104" s="233"/>
      <c r="S104" s="183"/>
      <c r="T104" s="230"/>
      <c r="U104" s="233" t="s">
        <v>0</v>
      </c>
      <c r="V104" s="233"/>
      <c r="W104" s="21"/>
      <c r="X104" s="21"/>
      <c r="Y104" s="18"/>
      <c r="Z104" s="93"/>
      <c r="AA104" s="93"/>
      <c r="AB104" s="19"/>
    </row>
    <row r="105" spans="1:28" s="15" customFormat="1" ht="14.25" customHeight="1" x14ac:dyDescent="0.2">
      <c r="B105" s="242"/>
      <c r="C105" s="243"/>
      <c r="D105" s="243"/>
      <c r="E105" s="242"/>
      <c r="F105" s="82" t="s">
        <v>134</v>
      </c>
      <c r="G105" s="70"/>
      <c r="H105" s="234"/>
      <c r="I105" s="234"/>
      <c r="J105" s="234"/>
      <c r="K105" s="234"/>
      <c r="L105" s="234"/>
      <c r="M105" s="47"/>
      <c r="N105" s="46"/>
      <c r="O105" s="234"/>
      <c r="P105" s="114"/>
      <c r="Q105" s="248"/>
      <c r="R105" s="234"/>
      <c r="S105" s="184"/>
      <c r="T105" s="231"/>
      <c r="U105" s="234" t="s">
        <v>0</v>
      </c>
      <c r="V105" s="234"/>
      <c r="W105" s="21"/>
      <c r="X105" s="21"/>
      <c r="Y105" s="18"/>
      <c r="Z105" s="93"/>
      <c r="AA105" s="93"/>
      <c r="AB105" s="19"/>
    </row>
    <row r="106" spans="1:28" s="96" customFormat="1" ht="14.25" customHeight="1" x14ac:dyDescent="0.2">
      <c r="B106" s="242"/>
      <c r="C106" s="243"/>
      <c r="D106" s="243"/>
      <c r="E106" s="242"/>
      <c r="F106" s="97"/>
      <c r="G106" s="98"/>
      <c r="H106" s="97"/>
      <c r="I106" s="97"/>
      <c r="J106" s="97"/>
      <c r="K106" s="97"/>
      <c r="L106" s="97"/>
      <c r="M106" s="99"/>
      <c r="N106" s="100"/>
      <c r="O106" s="97"/>
      <c r="P106" s="114"/>
      <c r="Q106" s="133"/>
      <c r="R106" s="97"/>
      <c r="S106" s="124"/>
      <c r="T106" s="174"/>
      <c r="U106" s="97"/>
      <c r="V106" s="97"/>
      <c r="W106" s="193"/>
      <c r="X106" s="194"/>
      <c r="Y106" s="101"/>
      <c r="Z106" s="102"/>
      <c r="AA106" s="102"/>
      <c r="AB106" s="103"/>
    </row>
    <row r="107" spans="1:28" s="155" customFormat="1" ht="14.25" customHeight="1" x14ac:dyDescent="0.2">
      <c r="B107" s="242"/>
      <c r="C107" s="243"/>
      <c r="D107" s="243"/>
      <c r="E107" s="242"/>
      <c r="F107" s="156"/>
      <c r="G107" s="157"/>
      <c r="H107" s="244" t="s">
        <v>179</v>
      </c>
      <c r="I107" s="180"/>
      <c r="J107" s="180"/>
      <c r="K107" s="180"/>
      <c r="L107" s="180"/>
      <c r="M107" s="158"/>
      <c r="N107" s="159"/>
      <c r="O107" s="180"/>
      <c r="P107" s="160"/>
      <c r="Q107" s="161"/>
      <c r="R107" s="180">
        <v>4</v>
      </c>
      <c r="S107" s="162" t="s">
        <v>135</v>
      </c>
      <c r="T107" s="175"/>
      <c r="U107" s="180">
        <v>10</v>
      </c>
      <c r="V107" s="180">
        <v>10</v>
      </c>
      <c r="W107" s="245">
        <v>30</v>
      </c>
      <c r="X107" s="245">
        <v>30</v>
      </c>
      <c r="Y107" s="163"/>
      <c r="Z107" s="221">
        <v>30</v>
      </c>
      <c r="AA107" s="221">
        <v>30</v>
      </c>
      <c r="AB107" s="163"/>
    </row>
    <row r="108" spans="1:28" s="155" customFormat="1" ht="14.25" customHeight="1" x14ac:dyDescent="0.2">
      <c r="B108" s="242"/>
      <c r="C108" s="243"/>
      <c r="D108" s="243"/>
      <c r="E108" s="242"/>
      <c r="F108" s="156"/>
      <c r="G108" s="157"/>
      <c r="H108" s="244"/>
      <c r="I108" s="180"/>
      <c r="J108" s="180"/>
      <c r="K108" s="180"/>
      <c r="L108" s="180"/>
      <c r="M108" s="158"/>
      <c r="N108" s="159"/>
      <c r="O108" s="180"/>
      <c r="P108" s="160"/>
      <c r="Q108" s="161"/>
      <c r="R108" s="180">
        <v>5</v>
      </c>
      <c r="S108" s="162" t="s">
        <v>135</v>
      </c>
      <c r="T108" s="175"/>
      <c r="U108" s="180">
        <v>20</v>
      </c>
      <c r="V108" s="180">
        <v>20</v>
      </c>
      <c r="W108" s="245"/>
      <c r="X108" s="245"/>
      <c r="Y108" s="163"/>
      <c r="Z108" s="222"/>
      <c r="AA108" s="222"/>
      <c r="AB108" s="163"/>
    </row>
    <row r="109" spans="1:28" s="15" customFormat="1" ht="14.25" customHeight="1" x14ac:dyDescent="0.2">
      <c r="C109" s="16"/>
      <c r="F109" s="83"/>
      <c r="G109" s="51"/>
      <c r="L109" s="83"/>
      <c r="N109" s="17"/>
      <c r="O109" s="83"/>
      <c r="P109" s="114"/>
      <c r="Q109" s="134">
        <f>SUM(Q4:Q97)</f>
        <v>30</v>
      </c>
      <c r="R109" s="142"/>
      <c r="S109" s="83"/>
      <c r="T109" s="168"/>
      <c r="U109" s="142">
        <f>SUM(U4:U108)</f>
        <v>300</v>
      </c>
      <c r="V109" s="142">
        <f>SUM(V4:V108)</f>
        <v>300</v>
      </c>
      <c r="W109" s="108">
        <f>SUM(W4:W108)</f>
        <v>300</v>
      </c>
      <c r="X109" s="192" t="s">
        <v>190</v>
      </c>
      <c r="Y109" s="18"/>
      <c r="Z109" s="94"/>
      <c r="AA109" s="94"/>
      <c r="AB109" s="19"/>
    </row>
    <row r="110" spans="1:28" s="5" customFormat="1" ht="14.25" customHeight="1" x14ac:dyDescent="0.2">
      <c r="A110" s="2"/>
      <c r="C110" s="10"/>
      <c r="F110" s="84"/>
      <c r="G110" s="52"/>
      <c r="L110" s="84"/>
      <c r="N110" s="11"/>
      <c r="O110" s="84"/>
      <c r="P110" s="114"/>
      <c r="Q110" s="84"/>
      <c r="R110" s="143"/>
      <c r="S110" s="84"/>
      <c r="T110" s="176"/>
      <c r="U110" s="143"/>
      <c r="V110" s="143"/>
      <c r="W110" s="18"/>
      <c r="X110" s="18"/>
      <c r="Y110" s="18"/>
      <c r="Z110" s="90"/>
      <c r="AA110" s="90"/>
      <c r="AB110" s="8"/>
    </row>
    <row r="111" spans="1:28" s="5" customFormat="1" ht="14.25" customHeight="1" x14ac:dyDescent="0.2">
      <c r="A111" s="2"/>
      <c r="C111" s="10"/>
      <c r="F111" s="84"/>
      <c r="G111" s="52"/>
      <c r="L111" s="84"/>
      <c r="N111" s="11"/>
      <c r="O111" s="84"/>
      <c r="P111" s="86"/>
      <c r="Q111" s="84"/>
      <c r="R111" s="143"/>
      <c r="S111" s="84"/>
      <c r="T111" s="176"/>
      <c r="U111" s="143"/>
      <c r="V111" s="143"/>
      <c r="W111" s="18"/>
      <c r="X111" s="18"/>
      <c r="Y111" s="18"/>
      <c r="Z111" s="90"/>
      <c r="AA111" s="90"/>
      <c r="AB111" s="8"/>
    </row>
    <row r="112" spans="1:28" ht="14.25" customHeight="1" x14ac:dyDescent="0.2">
      <c r="O112" s="84"/>
      <c r="Q112" s="84"/>
      <c r="R112" s="143"/>
      <c r="S112" s="84"/>
      <c r="T112" s="176"/>
      <c r="U112" s="143"/>
      <c r="V112" s="143"/>
    </row>
    <row r="113" spans="1:38" ht="64.5" customHeight="1" x14ac:dyDescent="0.2">
      <c r="O113" s="84"/>
      <c r="Q113" s="84"/>
      <c r="R113" s="143"/>
      <c r="S113" s="190" t="s">
        <v>189</v>
      </c>
      <c r="T113" s="176"/>
      <c r="U113" s="143"/>
      <c r="V113" s="143"/>
    </row>
    <row r="114" spans="1:38" s="87" customFormat="1" ht="14.25" customHeight="1" x14ac:dyDescent="0.2">
      <c r="A114" s="2"/>
      <c r="B114" s="3"/>
      <c r="C114" s="4"/>
      <c r="D114" s="5"/>
      <c r="E114" s="5"/>
      <c r="F114" s="84"/>
      <c r="G114" s="52"/>
      <c r="H114" s="5"/>
      <c r="I114" s="5"/>
      <c r="J114" s="5"/>
      <c r="K114" s="5"/>
      <c r="L114" s="84"/>
      <c r="M114" s="5"/>
      <c r="N114" s="6"/>
      <c r="O114" s="84"/>
      <c r="Q114" s="7"/>
      <c r="R114" s="7"/>
      <c r="S114" s="12"/>
      <c r="T114" s="177"/>
      <c r="U114" s="13"/>
      <c r="V114" s="13"/>
      <c r="W114" s="13"/>
      <c r="X114" s="13"/>
      <c r="Y114" s="13"/>
      <c r="Z114" s="90"/>
      <c r="AA114" s="90"/>
      <c r="AB114" s="9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</sheetData>
  <sheetProtection selectLockedCells="1" selectUnlockedCells="1"/>
  <mergeCells count="105">
    <mergeCell ref="Z4:Z25"/>
    <mergeCell ref="AA4:AA25"/>
    <mergeCell ref="B2:F2"/>
    <mergeCell ref="H2:L2"/>
    <mergeCell ref="Q2:X2"/>
    <mergeCell ref="Z2:AA2"/>
    <mergeCell ref="B4:B51"/>
    <mergeCell ref="C4:C25"/>
    <mergeCell ref="D4:D51"/>
    <mergeCell ref="E4:E25"/>
    <mergeCell ref="H4:H51"/>
    <mergeCell ref="I4:I51"/>
    <mergeCell ref="E27:E32"/>
    <mergeCell ref="C33:C38"/>
    <mergeCell ref="E33:E38"/>
    <mergeCell ref="J33:J38"/>
    <mergeCell ref="K33:K38"/>
    <mergeCell ref="W33:W38"/>
    <mergeCell ref="Z33:Z38"/>
    <mergeCell ref="AA33:AA38"/>
    <mergeCell ref="C26:C32"/>
    <mergeCell ref="AA39:AA51"/>
    <mergeCell ref="AA26:AA32"/>
    <mergeCell ref="J26:J32"/>
    <mergeCell ref="B52:B88"/>
    <mergeCell ref="C52:C67"/>
    <mergeCell ref="D52:D88"/>
    <mergeCell ref="E52:E67"/>
    <mergeCell ref="H52:H88"/>
    <mergeCell ref="I52:I88"/>
    <mergeCell ref="J52:J67"/>
    <mergeCell ref="K52:K67"/>
    <mergeCell ref="C39:C51"/>
    <mergeCell ref="E39:E51"/>
    <mergeCell ref="J39:J51"/>
    <mergeCell ref="K39:K51"/>
    <mergeCell ref="C75:C88"/>
    <mergeCell ref="E75:E88"/>
    <mergeCell ref="J75:J88"/>
    <mergeCell ref="K75:K88"/>
    <mergeCell ref="C68:C74"/>
    <mergeCell ref="E68:E74"/>
    <mergeCell ref="J68:J74"/>
    <mergeCell ref="K68:K74"/>
    <mergeCell ref="K26:K32"/>
    <mergeCell ref="W26:W32"/>
    <mergeCell ref="W75:W88"/>
    <mergeCell ref="X4:X51"/>
    <mergeCell ref="J4:J25"/>
    <mergeCell ref="K4:K25"/>
    <mergeCell ref="W4:W25"/>
    <mergeCell ref="W39:W51"/>
    <mergeCell ref="W52:W67"/>
    <mergeCell ref="J90:J95"/>
    <mergeCell ref="K90:K95"/>
    <mergeCell ref="W90:W95"/>
    <mergeCell ref="X90:X95"/>
    <mergeCell ref="Z90:Z95"/>
    <mergeCell ref="AA90:AA95"/>
    <mergeCell ref="B90:B95"/>
    <mergeCell ref="C90:C95"/>
    <mergeCell ref="D90:D95"/>
    <mergeCell ref="E90:E95"/>
    <mergeCell ref="H90:H95"/>
    <mergeCell ref="I90:I95"/>
    <mergeCell ref="I99:J99"/>
    <mergeCell ref="W99:W100"/>
    <mergeCell ref="X99:X100"/>
    <mergeCell ref="I100:J100"/>
    <mergeCell ref="B102:B108"/>
    <mergeCell ref="C102:C108"/>
    <mergeCell ref="D102:D108"/>
    <mergeCell ref="E102:E108"/>
    <mergeCell ref="H102:H105"/>
    <mergeCell ref="I102:I105"/>
    <mergeCell ref="H107:H108"/>
    <mergeCell ref="W107:W108"/>
    <mergeCell ref="X107:X108"/>
    <mergeCell ref="J102:J105"/>
    <mergeCell ref="K102:K105"/>
    <mergeCell ref="L102:L105"/>
    <mergeCell ref="O102:O105"/>
    <mergeCell ref="Q102:Q105"/>
    <mergeCell ref="R102:R105"/>
    <mergeCell ref="Z52:Z67"/>
    <mergeCell ref="AA52:AA67"/>
    <mergeCell ref="Z26:Z32"/>
    <mergeCell ref="Z75:Z88"/>
    <mergeCell ref="Z39:Z51"/>
    <mergeCell ref="Z107:Z108"/>
    <mergeCell ref="AA107:AA108"/>
    <mergeCell ref="R82:R83"/>
    <mergeCell ref="S68:S69"/>
    <mergeCell ref="V68:V69"/>
    <mergeCell ref="S70:S71"/>
    <mergeCell ref="R70:R71"/>
    <mergeCell ref="V70:V71"/>
    <mergeCell ref="T102:T105"/>
    <mergeCell ref="U102:U105"/>
    <mergeCell ref="V102:V105"/>
    <mergeCell ref="Z68:Z74"/>
    <mergeCell ref="AA68:AA74"/>
    <mergeCell ref="AA75:AA88"/>
    <mergeCell ref="W68:W74"/>
    <mergeCell ref="X52:X88"/>
  </mergeCells>
  <conditionalFormatting sqref="M76">
    <cfRule type="duplicateValues" dxfId="15" priority="15" stopIfTrue="1"/>
  </conditionalFormatting>
  <conditionalFormatting sqref="L25 L32 L38 L51 J39:K39 J33">
    <cfRule type="duplicateValues" dxfId="14" priority="14" stopIfTrue="1"/>
  </conditionalFormatting>
  <conditionalFormatting sqref="K33">
    <cfRule type="duplicateValues" dxfId="13" priority="13" stopIfTrue="1"/>
  </conditionalFormatting>
  <conditionalFormatting sqref="L26">
    <cfRule type="duplicateValues" dxfId="12" priority="12" stopIfTrue="1"/>
  </conditionalFormatting>
  <conditionalFormatting sqref="L39:L50">
    <cfRule type="duplicateValues" dxfId="11" priority="11" stopIfTrue="1"/>
  </conditionalFormatting>
  <conditionalFormatting sqref="M4:M87">
    <cfRule type="duplicateValues" dxfId="10" priority="16" stopIfTrue="1"/>
  </conditionalFormatting>
  <conditionalFormatting sqref="O25 O32 O38 O51">
    <cfRule type="duplicateValues" dxfId="9" priority="10" stopIfTrue="1"/>
  </conditionalFormatting>
  <conditionalFormatting sqref="O26">
    <cfRule type="duplicateValues" dxfId="8" priority="9" stopIfTrue="1"/>
  </conditionalFormatting>
  <conditionalFormatting sqref="O39:O50">
    <cfRule type="duplicateValues" dxfId="7" priority="8" stopIfTrue="1"/>
  </conditionalFormatting>
  <conditionalFormatting sqref="Q25:V25 Q32:V32 R38:V38 Q51:V51">
    <cfRule type="duplicateValues" dxfId="6" priority="7" stopIfTrue="1"/>
  </conditionalFormatting>
  <conditionalFormatting sqref="R26:T26">
    <cfRule type="duplicateValues" dxfId="5" priority="6" stopIfTrue="1"/>
  </conditionalFormatting>
  <conditionalFormatting sqref="Q46:V50 R45:V45 R39:T44">
    <cfRule type="duplicateValues" dxfId="4" priority="5" stopIfTrue="1"/>
  </conditionalFormatting>
  <conditionalFormatting sqref="W39">
    <cfRule type="duplicateValues" dxfId="3" priority="4" stopIfTrue="1"/>
  </conditionalFormatting>
  <conditionalFormatting sqref="W33">
    <cfRule type="duplicateValues" dxfId="2" priority="3" stopIfTrue="1"/>
  </conditionalFormatting>
  <conditionalFormatting sqref="Q26">
    <cfRule type="duplicateValues" dxfId="1" priority="2" stopIfTrue="1"/>
  </conditionalFormatting>
  <conditionalFormatting sqref="Q38 Q40 Q42:Q45">
    <cfRule type="duplicateValues" dxfId="0" priority="1" stopIfTrue="1"/>
  </conditionalFormatting>
  <printOptions horizontalCentered="1"/>
  <pageMargins left="0.19652777777777777" right="0.19652777777777777" top="0.39374999999999999" bottom="0.19652777777777777" header="0.51180555555555551" footer="0.51180555555555551"/>
  <pageSetup paperSize="9" scale="32" firstPageNumber="0" orientation="landscape" horizontalDpi="300" verticalDpi="300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65A24-AE17-422C-8D70-F9AD7DC1C6DF}">
  <sheetPr>
    <tabColor rgb="FFFFFF00"/>
  </sheetPr>
  <dimension ref="B1:D38"/>
  <sheetViews>
    <sheetView topLeftCell="A7" workbookViewId="0">
      <selection activeCell="A12" sqref="A12:XFD12"/>
    </sheetView>
  </sheetViews>
  <sheetFormatPr defaultColWidth="9.140625" defaultRowHeight="12.75" x14ac:dyDescent="0.2"/>
  <cols>
    <col min="1" max="1" width="11.5703125" style="105" customWidth="1"/>
    <col min="2" max="2" width="17.85546875" style="105" customWidth="1"/>
    <col min="3" max="3" width="54.85546875" style="105" customWidth="1"/>
    <col min="4" max="4" width="8.7109375" style="105" customWidth="1"/>
    <col min="5" max="5" width="32.42578125" style="105" customWidth="1"/>
    <col min="6" max="16384" width="9.140625" style="105"/>
  </cols>
  <sheetData>
    <row r="1" spans="2:4" x14ac:dyDescent="0.2">
      <c r="B1" s="178" t="s">
        <v>8</v>
      </c>
      <c r="C1" s="178" t="s">
        <v>9</v>
      </c>
      <c r="D1" s="179" t="s">
        <v>12</v>
      </c>
    </row>
    <row r="2" spans="2:4" s="198" customFormat="1" x14ac:dyDescent="0.2">
      <c r="B2" s="195">
        <v>1</v>
      </c>
      <c r="C2" s="196" t="s">
        <v>25</v>
      </c>
      <c r="D2" s="197">
        <v>9</v>
      </c>
    </row>
    <row r="3" spans="2:4" s="198" customFormat="1" x14ac:dyDescent="0.2">
      <c r="B3" s="195">
        <v>1</v>
      </c>
      <c r="C3" s="196" t="s">
        <v>45</v>
      </c>
      <c r="D3" s="197">
        <v>9</v>
      </c>
    </row>
    <row r="4" spans="2:4" s="198" customFormat="1" x14ac:dyDescent="0.2">
      <c r="B4" s="195">
        <v>1</v>
      </c>
      <c r="C4" s="199" t="s">
        <v>51</v>
      </c>
      <c r="D4" s="197">
        <v>6</v>
      </c>
    </row>
    <row r="5" spans="2:4" s="198" customFormat="1" x14ac:dyDescent="0.2">
      <c r="B5" s="195">
        <v>1</v>
      </c>
      <c r="C5" s="196" t="s">
        <v>54</v>
      </c>
      <c r="D5" s="197">
        <v>6</v>
      </c>
    </row>
    <row r="6" spans="2:4" s="198" customFormat="1" x14ac:dyDescent="0.2">
      <c r="B6" s="195">
        <v>1</v>
      </c>
      <c r="C6" s="196" t="s">
        <v>60</v>
      </c>
      <c r="D6" s="195">
        <v>9</v>
      </c>
    </row>
    <row r="7" spans="2:4" s="198" customFormat="1" x14ac:dyDescent="0.2">
      <c r="B7" s="195">
        <v>1</v>
      </c>
      <c r="C7" s="196" t="s">
        <v>76</v>
      </c>
      <c r="D7" s="197">
        <v>6</v>
      </c>
    </row>
    <row r="8" spans="2:4" s="198" customFormat="1" x14ac:dyDescent="0.2">
      <c r="B8" s="195">
        <v>2</v>
      </c>
      <c r="C8" s="201" t="s">
        <v>48</v>
      </c>
      <c r="D8" s="197">
        <v>6</v>
      </c>
    </row>
    <row r="9" spans="2:4" s="198" customFormat="1" x14ac:dyDescent="0.2">
      <c r="B9" s="195">
        <v>2</v>
      </c>
      <c r="C9" s="201" t="s">
        <v>64</v>
      </c>
      <c r="D9" s="197">
        <v>12</v>
      </c>
    </row>
    <row r="10" spans="2:4" s="198" customFormat="1" x14ac:dyDescent="0.2">
      <c r="B10" s="195">
        <v>2</v>
      </c>
      <c r="C10" s="201" t="s">
        <v>72</v>
      </c>
      <c r="D10" s="197">
        <v>6</v>
      </c>
    </row>
    <row r="11" spans="2:4" s="198" customFormat="1" x14ac:dyDescent="0.2">
      <c r="B11" s="205">
        <v>2</v>
      </c>
      <c r="C11" s="201" t="s">
        <v>101</v>
      </c>
      <c r="D11" s="197">
        <v>9</v>
      </c>
    </row>
    <row r="12" spans="2:4" s="211" customFormat="1" x14ac:dyDescent="0.2">
      <c r="B12" s="207">
        <v>2</v>
      </c>
      <c r="C12" s="209" t="s">
        <v>62</v>
      </c>
      <c r="D12" s="210">
        <v>9</v>
      </c>
    </row>
    <row r="13" spans="2:4" s="198" customFormat="1" x14ac:dyDescent="0.2">
      <c r="B13" s="195">
        <v>2</v>
      </c>
      <c r="C13" s="201" t="s">
        <v>106</v>
      </c>
      <c r="D13" s="197">
        <v>6</v>
      </c>
    </row>
    <row r="14" spans="2:4" s="198" customFormat="1" x14ac:dyDescent="0.2">
      <c r="B14" s="195">
        <v>2</v>
      </c>
      <c r="C14" s="201" t="s">
        <v>175</v>
      </c>
      <c r="D14" s="197">
        <v>6</v>
      </c>
    </row>
    <row r="15" spans="2:4" s="198" customFormat="1" x14ac:dyDescent="0.2">
      <c r="B15" s="195">
        <v>2</v>
      </c>
      <c r="C15" s="201" t="s">
        <v>132</v>
      </c>
      <c r="D15" s="197">
        <v>3</v>
      </c>
    </row>
    <row r="16" spans="2:4" s="198" customFormat="1" x14ac:dyDescent="0.2">
      <c r="B16" s="202">
        <v>3</v>
      </c>
      <c r="C16" s="200" t="s">
        <v>69</v>
      </c>
      <c r="D16" s="202">
        <v>6</v>
      </c>
    </row>
    <row r="17" spans="2:4" s="198" customFormat="1" x14ac:dyDescent="0.2">
      <c r="B17" s="202">
        <v>3</v>
      </c>
      <c r="C17" s="200" t="s">
        <v>88</v>
      </c>
      <c r="D17" s="202">
        <v>9</v>
      </c>
    </row>
    <row r="18" spans="2:4" s="211" customFormat="1" x14ac:dyDescent="0.2">
      <c r="B18" s="208">
        <v>3</v>
      </c>
      <c r="C18" s="209" t="s">
        <v>90</v>
      </c>
      <c r="D18" s="210">
        <v>12</v>
      </c>
    </row>
    <row r="19" spans="2:4" s="198" customFormat="1" x14ac:dyDescent="0.2">
      <c r="B19" s="202">
        <v>3</v>
      </c>
      <c r="C19" s="200" t="s">
        <v>107</v>
      </c>
      <c r="D19" s="202">
        <v>15</v>
      </c>
    </row>
    <row r="20" spans="2:4" s="198" customFormat="1" x14ac:dyDescent="0.2">
      <c r="B20" s="195">
        <v>3</v>
      </c>
      <c r="C20" s="201" t="s">
        <v>192</v>
      </c>
      <c r="D20" s="197">
        <v>12</v>
      </c>
    </row>
    <row r="21" spans="2:4" s="198" customFormat="1" x14ac:dyDescent="0.2">
      <c r="B21" s="202">
        <v>3</v>
      </c>
      <c r="C21" s="200" t="s">
        <v>121</v>
      </c>
      <c r="D21" s="202">
        <v>3</v>
      </c>
    </row>
    <row r="22" spans="2:4" s="198" customFormat="1" x14ac:dyDescent="0.2">
      <c r="B22" s="202">
        <v>3</v>
      </c>
      <c r="C22" s="200" t="s">
        <v>123</v>
      </c>
      <c r="D22" s="202">
        <v>6</v>
      </c>
    </row>
    <row r="23" spans="2:4" s="198" customFormat="1" x14ac:dyDescent="0.2">
      <c r="B23" s="195">
        <v>4</v>
      </c>
      <c r="C23" s="201" t="s">
        <v>91</v>
      </c>
      <c r="D23" s="197">
        <v>12</v>
      </c>
    </row>
    <row r="24" spans="2:4" s="198" customFormat="1" x14ac:dyDescent="0.2">
      <c r="B24" s="195">
        <v>4</v>
      </c>
      <c r="C24" s="201" t="s">
        <v>89</v>
      </c>
      <c r="D24" s="197">
        <v>9</v>
      </c>
    </row>
    <row r="25" spans="2:4" s="198" customFormat="1" ht="13.5" customHeight="1" x14ac:dyDescent="0.2">
      <c r="B25" s="195">
        <v>4</v>
      </c>
      <c r="C25" s="201" t="s">
        <v>93</v>
      </c>
      <c r="D25" s="197">
        <v>6</v>
      </c>
    </row>
    <row r="26" spans="2:4" s="198" customFormat="1" x14ac:dyDescent="0.2">
      <c r="B26" s="195">
        <v>4</v>
      </c>
      <c r="C26" s="201" t="s">
        <v>111</v>
      </c>
      <c r="D26" s="197">
        <v>9</v>
      </c>
    </row>
    <row r="27" spans="2:4" s="198" customFormat="1" x14ac:dyDescent="0.2">
      <c r="B27" s="195">
        <v>4</v>
      </c>
      <c r="C27" s="201" t="s">
        <v>114</v>
      </c>
      <c r="D27" s="197">
        <v>6</v>
      </c>
    </row>
    <row r="28" spans="2:4" s="198" customFormat="1" x14ac:dyDescent="0.2">
      <c r="B28" s="195">
        <v>4</v>
      </c>
      <c r="C28" s="201" t="s">
        <v>40</v>
      </c>
      <c r="D28" s="197">
        <v>6</v>
      </c>
    </row>
    <row r="29" spans="2:4" s="198" customFormat="1" x14ac:dyDescent="0.2">
      <c r="B29" s="195">
        <v>4</v>
      </c>
      <c r="C29" s="201" t="s">
        <v>182</v>
      </c>
      <c r="D29" s="197">
        <v>6</v>
      </c>
    </row>
    <row r="30" spans="2:4" s="198" customFormat="1" x14ac:dyDescent="0.2">
      <c r="B30" s="195">
        <v>4</v>
      </c>
      <c r="C30" s="201" t="s">
        <v>135</v>
      </c>
      <c r="D30" s="197">
        <v>10</v>
      </c>
    </row>
    <row r="31" spans="2:4" s="198" customFormat="1" x14ac:dyDescent="0.2">
      <c r="B31" s="195">
        <v>5</v>
      </c>
      <c r="C31" s="200" t="s">
        <v>191</v>
      </c>
      <c r="D31" s="197">
        <v>9</v>
      </c>
    </row>
    <row r="32" spans="2:4" s="198" customFormat="1" x14ac:dyDescent="0.2">
      <c r="B32" s="195">
        <v>5</v>
      </c>
      <c r="C32" s="196" t="s">
        <v>115</v>
      </c>
      <c r="D32" s="197">
        <v>6</v>
      </c>
    </row>
    <row r="33" spans="2:4" s="198" customFormat="1" x14ac:dyDescent="0.2">
      <c r="B33" s="195">
        <v>5</v>
      </c>
      <c r="C33" s="200" t="s">
        <v>174</v>
      </c>
      <c r="D33" s="197">
        <v>3</v>
      </c>
    </row>
    <row r="34" spans="2:4" s="198" customFormat="1" x14ac:dyDescent="0.2">
      <c r="B34" s="195"/>
      <c r="C34" s="200" t="s">
        <v>128</v>
      </c>
      <c r="D34" s="197">
        <v>18</v>
      </c>
    </row>
    <row r="35" spans="2:4" s="198" customFormat="1" x14ac:dyDescent="0.2">
      <c r="B35" s="195">
        <v>5</v>
      </c>
      <c r="C35" s="203" t="s">
        <v>135</v>
      </c>
      <c r="D35" s="197">
        <v>20</v>
      </c>
    </row>
    <row r="36" spans="2:4" s="198" customFormat="1" x14ac:dyDescent="0.2">
      <c r="B36" s="204" t="s">
        <v>181</v>
      </c>
      <c r="C36" s="196" t="s">
        <v>125</v>
      </c>
      <c r="D36" s="197">
        <v>15</v>
      </c>
    </row>
    <row r="37" spans="2:4" s="198" customFormat="1" x14ac:dyDescent="0.2">
      <c r="D37" s="206">
        <f>SUM(D2:D36)</f>
        <v>300</v>
      </c>
    </row>
    <row r="38" spans="2:4" s="198" customFormat="1" x14ac:dyDescent="0.2"/>
  </sheetData>
  <autoFilter ref="B1:D36" xr:uid="{9274D711-DF0A-413C-B2E1-7A91228F21EF}">
    <sortState xmlns:xlrd2="http://schemas.microsoft.com/office/spreadsheetml/2017/richdata2" ref="B2:D36">
      <sortCondition ref="B1:B36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45"/>
  <sheetViews>
    <sheetView workbookViewId="0">
      <selection activeCell="L43" sqref="L43"/>
    </sheetView>
  </sheetViews>
  <sheetFormatPr defaultColWidth="8.85546875" defaultRowHeight="12.75" x14ac:dyDescent="0.2"/>
  <sheetData>
    <row r="1" spans="1:5" x14ac:dyDescent="0.2">
      <c r="B1" t="s">
        <v>138</v>
      </c>
      <c r="C1" t="s">
        <v>139</v>
      </c>
      <c r="D1" t="s">
        <v>140</v>
      </c>
      <c r="E1" t="s">
        <v>141</v>
      </c>
    </row>
    <row r="2" spans="1:5" x14ac:dyDescent="0.2">
      <c r="A2" t="s">
        <v>142</v>
      </c>
      <c r="B2">
        <f>IFERROR(VLOOKUP(A2,'[1]pot finale'!$A$4:$B$33,2,0),0)</f>
        <v>0</v>
      </c>
      <c r="E2">
        <v>0</v>
      </c>
    </row>
    <row r="3" spans="1:5" x14ac:dyDescent="0.2">
      <c r="A3" t="s">
        <v>49</v>
      </c>
      <c r="B3">
        <f>IFERROR(VLOOKUP(A3,'[1]pot finale'!$A$4:$B$33,2,0),0)</f>
        <v>180</v>
      </c>
      <c r="C3">
        <v>723</v>
      </c>
      <c r="D3">
        <v>256</v>
      </c>
      <c r="E3">
        <v>244</v>
      </c>
    </row>
    <row r="4" spans="1:5" x14ac:dyDescent="0.2">
      <c r="A4" t="s">
        <v>102</v>
      </c>
      <c r="B4">
        <f>IFERROR(VLOOKUP(A4,'[1]pot finale'!$A$4:$B$33,2,0),0)</f>
        <v>430</v>
      </c>
      <c r="C4">
        <v>1600</v>
      </c>
      <c r="E4">
        <v>0</v>
      </c>
    </row>
    <row r="5" spans="1:5" x14ac:dyDescent="0.2">
      <c r="A5" t="s">
        <v>104</v>
      </c>
      <c r="B5">
        <f>IFERROR(VLOOKUP(A5,'[1]pot finale'!$A$4:$B$33,2,0),0)</f>
        <v>250</v>
      </c>
      <c r="C5">
        <v>616</v>
      </c>
      <c r="D5">
        <v>72</v>
      </c>
      <c r="E5">
        <v>0</v>
      </c>
    </row>
    <row r="6" spans="1:5" x14ac:dyDescent="0.2">
      <c r="A6" t="s">
        <v>143</v>
      </c>
      <c r="B6">
        <f>IFERROR(VLOOKUP(A6,'[1]pot finale'!$A$4:$B$33,2,0),0)</f>
        <v>120</v>
      </c>
      <c r="C6">
        <v>802</v>
      </c>
      <c r="E6">
        <v>0</v>
      </c>
    </row>
    <row r="7" spans="1:5" x14ac:dyDescent="0.2">
      <c r="A7" t="s">
        <v>109</v>
      </c>
      <c r="B7">
        <f>IFERROR(VLOOKUP(A7,'[1]pot finale'!$A$4:$B$33,2,0),0)</f>
        <v>170</v>
      </c>
      <c r="C7">
        <v>809</v>
      </c>
      <c r="E7">
        <v>0</v>
      </c>
    </row>
    <row r="8" spans="1:5" x14ac:dyDescent="0.2">
      <c r="A8" t="s">
        <v>144</v>
      </c>
      <c r="B8">
        <f>IFERROR(VLOOKUP(A8,'[1]pot finale'!$A$4:$B$33,2,0),0)</f>
        <v>0</v>
      </c>
      <c r="E8">
        <v>0</v>
      </c>
    </row>
    <row r="9" spans="1:5" x14ac:dyDescent="0.2">
      <c r="A9" t="s">
        <v>55</v>
      </c>
      <c r="B9">
        <f>IFERROR(VLOOKUP(A9,'[1]pot finale'!$A$4:$B$33,2,0),0)</f>
        <v>240</v>
      </c>
      <c r="C9">
        <v>1088</v>
      </c>
      <c r="D9">
        <v>67</v>
      </c>
      <c r="E9">
        <v>40</v>
      </c>
    </row>
    <row r="10" spans="1:5" x14ac:dyDescent="0.2">
      <c r="A10" t="s">
        <v>145</v>
      </c>
      <c r="B10">
        <f>IFERROR(VLOOKUP(A10,'[1]pot finale'!$A$4:$B$33,2,0),0)</f>
        <v>168</v>
      </c>
      <c r="C10">
        <v>170</v>
      </c>
      <c r="E10">
        <v>0</v>
      </c>
    </row>
    <row r="11" spans="1:5" x14ac:dyDescent="0.2">
      <c r="A11" t="s">
        <v>146</v>
      </c>
      <c r="B11">
        <f>IFERROR(VLOOKUP(A11,'[1]pot finale'!$A$4:$B$33,2,0),0)</f>
        <v>184</v>
      </c>
      <c r="C11">
        <v>292</v>
      </c>
      <c r="E11">
        <v>0</v>
      </c>
    </row>
    <row r="12" spans="1:5" x14ac:dyDescent="0.2">
      <c r="A12" t="s">
        <v>147</v>
      </c>
      <c r="B12">
        <f>IFERROR(VLOOKUP(A12,'[1]pot finale'!$A$4:$B$33,2,0),0)</f>
        <v>0</v>
      </c>
      <c r="E12">
        <v>0</v>
      </c>
    </row>
    <row r="13" spans="1:5" x14ac:dyDescent="0.2">
      <c r="A13" t="s">
        <v>61</v>
      </c>
      <c r="B13">
        <f>IFERROR(VLOOKUP(A13,'[1]pot finale'!$A$4:$B$33,2,0),0)</f>
        <v>164</v>
      </c>
      <c r="C13">
        <v>418</v>
      </c>
      <c r="E13">
        <v>0</v>
      </c>
    </row>
    <row r="14" spans="1:5" x14ac:dyDescent="0.2">
      <c r="A14" t="s">
        <v>65</v>
      </c>
      <c r="B14">
        <f>IFERROR(VLOOKUP(A14,'[1]pot finale'!$A$4:$B$33,2,0),0)</f>
        <v>180</v>
      </c>
      <c r="C14">
        <v>440</v>
      </c>
      <c r="E14">
        <v>0</v>
      </c>
    </row>
    <row r="15" spans="1:5" x14ac:dyDescent="0.2">
      <c r="A15" t="s">
        <v>136</v>
      </c>
      <c r="B15">
        <f>IFERROR(VLOOKUP(A15,'[1]pot finale'!$A$4:$B$33,2,0),0)</f>
        <v>0</v>
      </c>
      <c r="E15">
        <v>0</v>
      </c>
    </row>
    <row r="16" spans="1:5" x14ac:dyDescent="0.2">
      <c r="A16" t="s">
        <v>119</v>
      </c>
      <c r="B16">
        <f>IFERROR(VLOOKUP(A16,'[1]pot finale'!$A$4:$B$33,2,0),0)</f>
        <v>0</v>
      </c>
      <c r="E16">
        <v>0</v>
      </c>
    </row>
    <row r="17" spans="1:5" x14ac:dyDescent="0.2">
      <c r="A17" t="s">
        <v>148</v>
      </c>
      <c r="B17">
        <f>IFERROR(VLOOKUP(A17,'[1]pot finale'!$A$4:$B$33,2,0),0)</f>
        <v>234</v>
      </c>
      <c r="C17">
        <v>240</v>
      </c>
      <c r="E17">
        <v>0</v>
      </c>
    </row>
    <row r="18" spans="1:5" x14ac:dyDescent="0.2">
      <c r="A18" t="s">
        <v>149</v>
      </c>
      <c r="B18">
        <f>IFERROR(VLOOKUP(A18,'[1]pot finale'!$A$4:$B$33,2,0),0)</f>
        <v>288</v>
      </c>
      <c r="C18">
        <v>570</v>
      </c>
      <c r="E18">
        <v>48</v>
      </c>
    </row>
    <row r="19" spans="1:5" x14ac:dyDescent="0.2">
      <c r="A19" t="s">
        <v>150</v>
      </c>
      <c r="B19">
        <f>IFERROR(VLOOKUP(A19,'[1]pot finale'!$A$4:$B$33,2,0),0)</f>
        <v>0</v>
      </c>
      <c r="E19">
        <v>48</v>
      </c>
    </row>
    <row r="20" spans="1:5" x14ac:dyDescent="0.2">
      <c r="A20" t="s">
        <v>151</v>
      </c>
      <c r="B20">
        <f>IFERROR(VLOOKUP(A20,'[1]pot finale'!$A$4:$B$33,2,0),0)</f>
        <v>0</v>
      </c>
      <c r="E20">
        <v>0</v>
      </c>
    </row>
    <row r="21" spans="1:5" x14ac:dyDescent="0.2">
      <c r="A21" t="s">
        <v>152</v>
      </c>
      <c r="B21">
        <f>IFERROR(VLOOKUP(A21,'[1]pot finale'!$A$4:$B$33,2,0),0)</f>
        <v>0</v>
      </c>
      <c r="E21">
        <v>0</v>
      </c>
    </row>
    <row r="22" spans="1:5" x14ac:dyDescent="0.2">
      <c r="A22" t="s">
        <v>153</v>
      </c>
      <c r="B22">
        <f>IFERROR(VLOOKUP(A22,'[1]pot finale'!$A$4:$B$33,2,0),0)</f>
        <v>0</v>
      </c>
      <c r="E22">
        <v>0</v>
      </c>
    </row>
    <row r="23" spans="1:5" x14ac:dyDescent="0.2">
      <c r="A23" t="s">
        <v>154</v>
      </c>
      <c r="B23">
        <f>IFERROR(VLOOKUP(A23,'[1]pot finale'!$A$4:$B$33,2,0),0)</f>
        <v>0</v>
      </c>
      <c r="E23">
        <v>0</v>
      </c>
    </row>
    <row r="24" spans="1:5" x14ac:dyDescent="0.2">
      <c r="A24" t="s">
        <v>155</v>
      </c>
      <c r="B24">
        <f>IFERROR(VLOOKUP(A24,'[1]pot finale'!$A$4:$B$33,2,0),0)</f>
        <v>120</v>
      </c>
      <c r="C24">
        <v>376</v>
      </c>
      <c r="E24">
        <v>42</v>
      </c>
    </row>
    <row r="25" spans="1:5" x14ac:dyDescent="0.2">
      <c r="A25" t="s">
        <v>156</v>
      </c>
      <c r="B25">
        <f>IFERROR(VLOOKUP(A25,'[1]pot finale'!$A$4:$B$33,2,0),0)</f>
        <v>60</v>
      </c>
      <c r="C25">
        <v>60</v>
      </c>
      <c r="E25">
        <v>0</v>
      </c>
    </row>
    <row r="26" spans="1:5" x14ac:dyDescent="0.2">
      <c r="A26" t="s">
        <v>157</v>
      </c>
      <c r="B26">
        <f>IFERROR(VLOOKUP(A26,'[1]pot finale'!$A$4:$B$33,2,0),0)</f>
        <v>536</v>
      </c>
      <c r="C26">
        <v>2935</v>
      </c>
      <c r="D26">
        <v>120</v>
      </c>
      <c r="E26">
        <v>792</v>
      </c>
    </row>
    <row r="27" spans="1:5" x14ac:dyDescent="0.2">
      <c r="A27" t="s">
        <v>158</v>
      </c>
      <c r="B27">
        <f>IFERROR(VLOOKUP(A27,'[1]pot finale'!$A$4:$B$33,2,0),0)</f>
        <v>616</v>
      </c>
      <c r="C27">
        <v>2538</v>
      </c>
      <c r="D27">
        <v>122</v>
      </c>
      <c r="E27">
        <v>152</v>
      </c>
    </row>
    <row r="28" spans="1:5" x14ac:dyDescent="0.2">
      <c r="A28" t="s">
        <v>159</v>
      </c>
      <c r="B28">
        <f>IFERROR(VLOOKUP(A28,'[1]pot finale'!$A$4:$B$33,2,0),0)</f>
        <v>240</v>
      </c>
      <c r="C28">
        <v>240</v>
      </c>
      <c r="E28">
        <v>8</v>
      </c>
    </row>
    <row r="29" spans="1:5" x14ac:dyDescent="0.2">
      <c r="A29" t="s">
        <v>160</v>
      </c>
      <c r="B29">
        <f>IFERROR(VLOOKUP(A29,'[1]pot finale'!$A$4:$B$33,2,0),0)</f>
        <v>228</v>
      </c>
      <c r="C29">
        <v>584</v>
      </c>
      <c r="E29">
        <v>0</v>
      </c>
    </row>
    <row r="30" spans="1:5" x14ac:dyDescent="0.2">
      <c r="A30" t="s">
        <v>161</v>
      </c>
      <c r="B30">
        <f>IFERROR(VLOOKUP(A30,'[1]pot finale'!$A$4:$B$33,2,0),0)</f>
        <v>120</v>
      </c>
      <c r="C30">
        <v>132</v>
      </c>
      <c r="E30">
        <v>144</v>
      </c>
    </row>
    <row r="31" spans="1:5" x14ac:dyDescent="0.2">
      <c r="A31" t="s">
        <v>162</v>
      </c>
      <c r="B31">
        <f>IFERROR(VLOOKUP(A31,'[1]pot finale'!$A$4:$B$33,2,0),0)</f>
        <v>0</v>
      </c>
      <c r="E31">
        <v>24</v>
      </c>
    </row>
    <row r="32" spans="1:5" x14ac:dyDescent="0.2">
      <c r="A32" t="s">
        <v>163</v>
      </c>
      <c r="B32">
        <f>IFERROR(VLOOKUP(A32,'[1]pot finale'!$A$4:$B$33,2,0),0)</f>
        <v>292</v>
      </c>
      <c r="C32">
        <v>456</v>
      </c>
      <c r="E32">
        <v>366</v>
      </c>
    </row>
    <row r="33" spans="1:5" x14ac:dyDescent="0.2">
      <c r="A33" t="s">
        <v>164</v>
      </c>
      <c r="B33">
        <f>IFERROR(VLOOKUP(A33,'[1]pot finale'!$A$4:$B$33,2,0),0)</f>
        <v>240</v>
      </c>
      <c r="C33">
        <v>364</v>
      </c>
      <c r="E33">
        <v>56</v>
      </c>
    </row>
    <row r="34" spans="1:5" x14ac:dyDescent="0.2">
      <c r="A34" t="s">
        <v>165</v>
      </c>
      <c r="B34">
        <f>IFERROR(VLOOKUP(A34,'[1]pot finale'!$A$4:$B$33,2,0),0)</f>
        <v>120</v>
      </c>
      <c r="C34">
        <v>120</v>
      </c>
      <c r="E34">
        <v>8</v>
      </c>
    </row>
    <row r="35" spans="1:5" x14ac:dyDescent="0.2">
      <c r="A35" t="s">
        <v>166</v>
      </c>
      <c r="B35">
        <f>IFERROR(VLOOKUP(A35,'[1]pot finale'!$A$4:$B$33,2,0),0)</f>
        <v>236</v>
      </c>
      <c r="C35">
        <v>372</v>
      </c>
      <c r="E35">
        <v>0</v>
      </c>
    </row>
    <row r="36" spans="1:5" x14ac:dyDescent="0.2">
      <c r="A36" t="s">
        <v>167</v>
      </c>
      <c r="B36">
        <f>IFERROR(VLOOKUP(A36,'[1]pot finale'!$A$4:$B$33,2,0),0)</f>
        <v>120</v>
      </c>
      <c r="C36">
        <v>120</v>
      </c>
      <c r="E36">
        <v>72</v>
      </c>
    </row>
    <row r="37" spans="1:5" x14ac:dyDescent="0.2">
      <c r="A37" t="s">
        <v>38</v>
      </c>
      <c r="B37">
        <f>IFERROR(VLOOKUP(A37,'[1]pot finale'!$A$4:$B$33,2,0),0)</f>
        <v>258</v>
      </c>
      <c r="C37">
        <v>857</v>
      </c>
      <c r="D37">
        <v>86</v>
      </c>
      <c r="E37">
        <v>0</v>
      </c>
    </row>
    <row r="38" spans="1:5" x14ac:dyDescent="0.2">
      <c r="A38" t="s">
        <v>73</v>
      </c>
      <c r="B38">
        <f>IFERROR(VLOOKUP(A38,'[1]pot finale'!$A$4:$B$33,2,0),0)</f>
        <v>460</v>
      </c>
      <c r="C38">
        <v>1508</v>
      </c>
      <c r="D38">
        <v>2</v>
      </c>
      <c r="E38">
        <v>0</v>
      </c>
    </row>
    <row r="39" spans="1:5" x14ac:dyDescent="0.2">
      <c r="A39" t="s">
        <v>168</v>
      </c>
      <c r="B39">
        <f>IFERROR(VLOOKUP(A39,'[1]pot finale'!$A$4:$B$33,2,0),0)</f>
        <v>0</v>
      </c>
      <c r="E39">
        <v>0</v>
      </c>
    </row>
    <row r="40" spans="1:5" x14ac:dyDescent="0.2">
      <c r="A40" t="s">
        <v>169</v>
      </c>
      <c r="B40">
        <f>IFERROR(VLOOKUP(A40,'[1]pot finale'!$A$4:$B$33,2,0),0)</f>
        <v>120</v>
      </c>
      <c r="C40">
        <v>716</v>
      </c>
      <c r="D40">
        <v>10</v>
      </c>
      <c r="E40">
        <v>0</v>
      </c>
    </row>
    <row r="41" spans="1:5" x14ac:dyDescent="0.2">
      <c r="A41" t="s">
        <v>170</v>
      </c>
      <c r="B41">
        <f>IFERROR(VLOOKUP(A41,'[1]pot finale'!$A$4:$B$33,2,0),0)</f>
        <v>210</v>
      </c>
      <c r="C41">
        <v>386</v>
      </c>
      <c r="E41">
        <v>0</v>
      </c>
    </row>
    <row r="42" spans="1:5" x14ac:dyDescent="0.2">
      <c r="A42" t="s">
        <v>137</v>
      </c>
      <c r="B42">
        <f>IFERROR(VLOOKUP(A42,'[1]pot finale'!$A$4:$B$33,2,0),0)</f>
        <v>240</v>
      </c>
      <c r="C42">
        <v>560</v>
      </c>
      <c r="E42">
        <v>18</v>
      </c>
    </row>
    <row r="43" spans="1:5" x14ac:dyDescent="0.2">
      <c r="A43" t="s">
        <v>171</v>
      </c>
      <c r="B43">
        <f>IFERROR(VLOOKUP(A43,'[1]pot finale'!$A$4:$B$33,2,0),0)</f>
        <v>90</v>
      </c>
      <c r="C43">
        <v>35</v>
      </c>
      <c r="E43">
        <v>0</v>
      </c>
    </row>
    <row r="44" spans="1:5" x14ac:dyDescent="0.2">
      <c r="A44" t="s">
        <v>172</v>
      </c>
      <c r="B44">
        <f>IFERROR(VLOOKUP(A44,'[1]pot finale'!$A$4:$B$33,2,0),0)</f>
        <v>0</v>
      </c>
      <c r="E44">
        <v>0</v>
      </c>
    </row>
    <row r="45" spans="1:5" x14ac:dyDescent="0.2">
      <c r="B45">
        <f>SUM(B2:B44)</f>
        <v>6914</v>
      </c>
      <c r="C45">
        <f t="shared" ref="C45:E45" si="0">SUM(C2:C44)</f>
        <v>20127</v>
      </c>
      <c r="D45">
        <f t="shared" si="0"/>
        <v>735</v>
      </c>
      <c r="E45">
        <f t="shared" si="0"/>
        <v>2062</v>
      </c>
    </row>
  </sheetData>
  <sortState xmlns:xlrd2="http://schemas.microsoft.com/office/spreadsheetml/2017/richdata2" ref="A2:A50">
    <sortCondition ref="A2:A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LM-13 (REV 03-02-25)</vt:lpstr>
      <vt:lpstr>anni (REV_03-02-25)</vt:lpstr>
      <vt:lpstr>Foglio1</vt:lpstr>
      <vt:lpstr>'LM-13 (REV 03-02-25)'!Area_stampa</vt:lpstr>
      <vt:lpstr>'LM-13 (REV 03-02-25)'!Excel_BuiltIn__FilterDatabase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Cinzia Mirti</dc:creator>
  <cp:keywords/>
  <dc:description/>
  <cp:lastModifiedBy>Elena Spaletta</cp:lastModifiedBy>
  <cp:revision/>
  <dcterms:created xsi:type="dcterms:W3CDTF">2020-05-07T07:48:03Z</dcterms:created>
  <dcterms:modified xsi:type="dcterms:W3CDTF">2025-02-21T08:08:42Z</dcterms:modified>
  <cp:category/>
  <cp:contentStatus/>
</cp:coreProperties>
</file>