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45" activeTab="0"/>
  </bookViews>
  <sheets>
    <sheet name="CalcoloMediaDevSt" sheetId="1" r:id="rId1"/>
    <sheet name="I_II_Proprietà_Media" sheetId="2" r:id="rId2"/>
    <sheet name="Media Distrib.Freq.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<sst xmlns="http://schemas.openxmlformats.org/spreadsheetml/2006/main" count="41" uniqueCount="35">
  <si>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n=</t>
  </si>
  <si>
    <t>dev.st=</t>
  </si>
  <si>
    <t>media=</t>
  </si>
  <si>
    <t>mediana=</t>
  </si>
  <si>
    <t>moda=</t>
  </si>
  <si>
    <t>min=</t>
  </si>
  <si>
    <t>max=</t>
  </si>
  <si>
    <t>range=</t>
  </si>
  <si>
    <t>x</t>
  </si>
  <si>
    <t xml:space="preserve"> media</t>
  </si>
  <si>
    <t>scarto</t>
  </si>
  <si>
    <t>scarto^2</t>
  </si>
  <si>
    <t>n</t>
  </si>
  <si>
    <t>x, in gg</t>
  </si>
  <si>
    <t>N</t>
  </si>
  <si>
    <t>somma X=</t>
  </si>
  <si>
    <t>n*x</t>
  </si>
  <si>
    <t>rango mediana=</t>
  </si>
  <si>
    <t>Media geom</t>
  </si>
  <si>
    <t>MISURE</t>
  </si>
  <si>
    <t>di</t>
  </si>
  <si>
    <t>POSIZIONE</t>
  </si>
  <si>
    <t>MISURE di</t>
  </si>
  <si>
    <t>DISPERSIONE</t>
  </si>
  <si>
    <t>freq.assoluta</t>
  </si>
  <si>
    <t>freq.cumulata</t>
  </si>
  <si>
    <t>totale</t>
  </si>
  <si>
    <t xml:space="preserve">   </t>
  </si>
  <si>
    <t>Considerare la PRIMA mediana</t>
  </si>
  <si>
    <t>di FORMA</t>
  </si>
  <si>
    <t>rango mediana</t>
  </si>
  <si>
    <t>Skewness</t>
  </si>
  <si>
    <t>Coefficiente di curtosi</t>
  </si>
  <si>
    <t>N.B. Coeff.di curtosi = curtosi-3</t>
  </si>
  <si>
    <t>Coeff.di curtosi =3-3= 0 nella distribuzione normale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</si>
</sst>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72" fontId="39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center"/>
    </xf>
    <xf numFmtId="174" fontId="2" fillId="33" borderId="0" xfId="0" applyNumberFormat="1" applyFont="1" applyFill="1" applyAlignment="1">
      <alignment horizontal="center"/>
    </xf>
    <xf numFmtId="174" fontId="40" fillId="33" borderId="0" xfId="0" applyNumberFormat="1" applyFont="1" applyFill="1" applyAlignment="1">
      <alignment horizontal="center"/>
    </xf>
    <xf numFmtId="174" fontId="2" fillId="0" borderId="0" xfId="0" applyNumberFormat="1" applyFont="1" applyAlignment="1">
      <alignment horizontal="center"/>
    </xf>
    <xf numFmtId="0" fontId="41" fillId="34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42" fillId="26" borderId="0" xfId="0" applyFont="1" applyFill="1" applyAlignment="1">
      <alignment horizontal="center" vertical="center"/>
    </xf>
    <xf numFmtId="0" fontId="42" fillId="26" borderId="0" xfId="0" applyFont="1" applyFill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26" borderId="0" xfId="0" applyFont="1" applyFill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40" fillId="34" borderId="0" xfId="0" applyFont="1" applyFill="1" applyAlignment="1">
      <alignment horizontal="left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49" fontId="43" fillId="35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80" zoomScaleNormal="180" zoomScalePageLayoutView="0" workbookViewId="0" topLeftCell="A1">
      <selection activeCell="J13" sqref="J13"/>
    </sheetView>
  </sheetViews>
  <sheetFormatPr defaultColWidth="9.140625" defaultRowHeight="15"/>
  <cols>
    <col min="2" max="2" width="5.57421875" style="0" customWidth="1"/>
    <col min="3" max="3" width="12.57421875" style="0" customWidth="1"/>
    <col min="4" max="4" width="13.57421875" style="0" customWidth="1"/>
    <col min="5" max="5" width="10.57421875" style="0" customWidth="1"/>
    <col min="6" max="6" width="13.57421875" style="0" customWidth="1"/>
    <col min="7" max="7" width="8.57421875" style="0" customWidth="1"/>
    <col min="8" max="8" width="9.8515625" style="0" customWidth="1"/>
  </cols>
  <sheetData>
    <row r="1" spans="1:6" ht="18.75">
      <c r="A1" s="9">
        <v>2</v>
      </c>
      <c r="B1" s="4"/>
      <c r="D1" s="4" t="s">
        <v>15</v>
      </c>
      <c r="E1" s="4">
        <f>SUM(A1:A1000)</f>
        <v>40</v>
      </c>
      <c r="F1" s="1"/>
    </row>
    <row r="2" spans="1:6" ht="18.75">
      <c r="A2" s="9">
        <v>4</v>
      </c>
      <c r="B2" s="4"/>
      <c r="D2" s="4" t="s">
        <v>0</v>
      </c>
      <c r="E2" s="4">
        <f>COUNT(A1:A1000)</f>
        <v>11</v>
      </c>
      <c r="F2" s="1"/>
    </row>
    <row r="3" spans="1:8" ht="18.75">
      <c r="A3" s="9">
        <v>5</v>
      </c>
      <c r="B3" s="4"/>
      <c r="C3" s="1" t="s">
        <v>19</v>
      </c>
      <c r="D3" s="7" t="s">
        <v>2</v>
      </c>
      <c r="E3" s="10">
        <f>AVERAGE(A1:A1000)</f>
        <v>3.6363636363636362</v>
      </c>
      <c r="F3" s="11">
        <f>E1/E2</f>
        <v>3.6363636363636362</v>
      </c>
      <c r="H3" s="1"/>
    </row>
    <row r="4" spans="1:8" ht="18.75">
      <c r="A4" s="9">
        <v>3</v>
      </c>
      <c r="B4" s="4"/>
      <c r="C4" s="1" t="s">
        <v>20</v>
      </c>
      <c r="D4" s="8" t="s">
        <v>3</v>
      </c>
      <c r="E4" s="8">
        <f>MEDIAN(A1:A1000)</f>
        <v>4</v>
      </c>
      <c r="F4" s="13" t="s">
        <v>30</v>
      </c>
      <c r="G4" s="23">
        <f>(E2+1)/2</f>
        <v>6</v>
      </c>
      <c r="H4" s="1"/>
    </row>
    <row r="5" spans="1:6" ht="18.75">
      <c r="A5" s="9">
        <v>5</v>
      </c>
      <c r="B5" s="4"/>
      <c r="C5" s="1" t="s">
        <v>21</v>
      </c>
      <c r="D5" s="4" t="s">
        <v>4</v>
      </c>
      <c r="E5" s="4">
        <f>MODE(A1:A1000)</f>
        <v>5</v>
      </c>
      <c r="F5" s="1"/>
    </row>
    <row r="6" spans="1:6" ht="18.75">
      <c r="A6" s="9">
        <v>3</v>
      </c>
      <c r="B6" s="4"/>
      <c r="C6" s="1"/>
      <c r="D6" s="4" t="s">
        <v>18</v>
      </c>
      <c r="E6" s="12">
        <f>GEOMEAN(A1:A1000)</f>
        <v>3.2532445001797474</v>
      </c>
      <c r="F6" s="1"/>
    </row>
    <row r="7" spans="1:3" ht="18.75">
      <c r="A7" s="9">
        <v>4</v>
      </c>
      <c r="B7" s="4"/>
      <c r="C7" s="1"/>
    </row>
    <row r="8" spans="1:6" ht="18.75">
      <c r="A8" s="9">
        <v>5</v>
      </c>
      <c r="B8" s="4"/>
      <c r="C8" s="1"/>
      <c r="D8" s="4" t="s">
        <v>5</v>
      </c>
      <c r="E8" s="4">
        <f>MIN(A1:A1000)</f>
        <v>1</v>
      </c>
      <c r="F8" s="1"/>
    </row>
    <row r="9" spans="1:7" ht="18.75">
      <c r="A9" s="9">
        <v>6</v>
      </c>
      <c r="B9" s="4"/>
      <c r="C9" s="1"/>
      <c r="D9" s="4" t="s">
        <v>6</v>
      </c>
      <c r="E9" s="4">
        <f>MAX(A1:A1000)</f>
        <v>6</v>
      </c>
      <c r="F9" s="1"/>
      <c r="G9" t="s">
        <v>27</v>
      </c>
    </row>
    <row r="10" spans="1:10" ht="18.75">
      <c r="A10" s="9">
        <v>1</v>
      </c>
      <c r="B10" s="4"/>
      <c r="C10" s="1" t="s">
        <v>22</v>
      </c>
      <c r="D10" s="4" t="s">
        <v>7</v>
      </c>
      <c r="E10" s="4">
        <f>E9-E8</f>
        <v>5</v>
      </c>
      <c r="F10" s="1"/>
      <c r="G10" s="25" t="s">
        <v>19</v>
      </c>
      <c r="H10" s="25" t="s">
        <v>31</v>
      </c>
      <c r="I10" s="25">
        <f>SKEW(A1:A1000)</f>
        <v>-0.21276157950140814</v>
      </c>
      <c r="J10" s="25"/>
    </row>
    <row r="11" spans="1:10" ht="24">
      <c r="A11" s="9">
        <v>2</v>
      </c>
      <c r="B11" s="4"/>
      <c r="C11" s="1" t="s">
        <v>23</v>
      </c>
      <c r="D11" s="4" t="s">
        <v>1</v>
      </c>
      <c r="E11" s="12">
        <f>STDEV(A1:A1000)</f>
        <v>1.5666989036012802</v>
      </c>
      <c r="F11" s="1"/>
      <c r="G11" s="25" t="s">
        <v>29</v>
      </c>
      <c r="H11" s="28" t="s">
        <v>32</v>
      </c>
      <c r="I11" s="25">
        <f>KURT(A1:A1000)</f>
        <v>-0.9838134430727039</v>
      </c>
      <c r="J11" s="25"/>
    </row>
    <row r="12" spans="1:10" ht="15">
      <c r="A12" s="2"/>
      <c r="B12" s="1"/>
      <c r="F12" s="1"/>
      <c r="G12" s="26"/>
      <c r="H12" s="26" t="s">
        <v>33</v>
      </c>
      <c r="I12" s="26"/>
      <c r="J12" s="25"/>
    </row>
    <row r="13" spans="1:10" ht="15">
      <c r="A13" s="2"/>
      <c r="B13" s="1"/>
      <c r="C13" s="1"/>
      <c r="D13" s="1"/>
      <c r="E13" s="1"/>
      <c r="F13" s="27"/>
      <c r="G13" s="27"/>
      <c r="H13" s="26" t="s">
        <v>34</v>
      </c>
      <c r="I13" s="27"/>
      <c r="J13" s="27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="110" zoomScaleNormal="110" zoomScalePageLayoutView="0" workbookViewId="0" topLeftCell="A1">
      <selection activeCell="C10" sqref="C10"/>
    </sheetView>
  </sheetViews>
  <sheetFormatPr defaultColWidth="9.140625" defaultRowHeight="15"/>
  <cols>
    <col min="2" max="3" width="16.57421875" style="0" customWidth="1"/>
    <col min="4" max="4" width="32.8515625" style="0" customWidth="1"/>
    <col min="5" max="5" width="29.57421875" style="0" customWidth="1"/>
    <col min="6" max="7" width="12.57421875" style="0" customWidth="1"/>
  </cols>
  <sheetData>
    <row r="1" spans="2:7" ht="31.5">
      <c r="B1" s="5" t="s">
        <v>8</v>
      </c>
      <c r="C1" s="5" t="s">
        <v>9</v>
      </c>
      <c r="D1" s="5" t="s">
        <v>10</v>
      </c>
      <c r="E1" s="5" t="s">
        <v>11</v>
      </c>
      <c r="F1" s="5"/>
      <c r="G1" s="5"/>
    </row>
    <row r="2" spans="2:7" ht="31.5">
      <c r="B2" s="5">
        <v>1</v>
      </c>
      <c r="C2" s="5"/>
      <c r="D2" s="5">
        <f>B2-C3</f>
        <v>-5</v>
      </c>
      <c r="E2" s="5">
        <f>D2^2</f>
        <v>25</v>
      </c>
      <c r="F2" s="5"/>
      <c r="G2" s="5"/>
    </row>
    <row r="3" spans="2:7" ht="31.5">
      <c r="B3" s="5">
        <v>6</v>
      </c>
      <c r="C3" s="5">
        <f>AVERAGE(B2:B4)</f>
        <v>6</v>
      </c>
      <c r="D3" s="5">
        <f>B3-C3</f>
        <v>0</v>
      </c>
      <c r="E3" s="5">
        <f>D3^2</f>
        <v>0</v>
      </c>
      <c r="F3" s="5"/>
      <c r="G3" s="5"/>
    </row>
    <row r="4" spans="2:7" ht="31.5">
      <c r="B4" s="5">
        <v>11</v>
      </c>
      <c r="C4" s="5"/>
      <c r="D4" s="5">
        <f>B4-C3</f>
        <v>5</v>
      </c>
      <c r="E4" s="5">
        <f>D4^2</f>
        <v>25</v>
      </c>
      <c r="F4" s="5"/>
      <c r="G4" s="5"/>
    </row>
    <row r="5" spans="2:7" ht="31.5">
      <c r="B5" s="5"/>
      <c r="C5" s="5"/>
      <c r="D5" s="6">
        <f>SUM(D2:D4)</f>
        <v>0</v>
      </c>
      <c r="E5" s="5">
        <f>SUM(E2:E4)</f>
        <v>50</v>
      </c>
      <c r="F5" s="5"/>
      <c r="G5" s="5"/>
    </row>
    <row r="6" spans="2:7" ht="31.5">
      <c r="B6" s="5"/>
      <c r="C6" s="5"/>
      <c r="D6" s="5"/>
      <c r="E6" s="5"/>
      <c r="F6" s="5"/>
      <c r="G6" s="5"/>
    </row>
    <row r="7" spans="2:7" ht="31.5">
      <c r="B7" s="5" t="s">
        <v>8</v>
      </c>
      <c r="C7" s="5" t="s">
        <v>9</v>
      </c>
      <c r="D7" s="5" t="s">
        <v>10</v>
      </c>
      <c r="E7" s="5" t="s">
        <v>11</v>
      </c>
      <c r="F7" s="5"/>
      <c r="G7" s="5"/>
    </row>
    <row r="8" spans="2:7" ht="31.5">
      <c r="B8" s="5">
        <v>1</v>
      </c>
      <c r="C8" s="5"/>
      <c r="D8" s="5">
        <f>B8-C9</f>
        <v>-9</v>
      </c>
      <c r="E8" s="5">
        <f>D8^2</f>
        <v>81</v>
      </c>
      <c r="F8" s="5"/>
      <c r="G8" s="5"/>
    </row>
    <row r="9" spans="2:7" ht="31.5">
      <c r="B9" s="5">
        <v>6</v>
      </c>
      <c r="C9" s="5">
        <v>10</v>
      </c>
      <c r="D9" s="5">
        <f>B9-C9</f>
        <v>-4</v>
      </c>
      <c r="E9" s="5">
        <f>D9^2</f>
        <v>16</v>
      </c>
      <c r="F9" s="5"/>
      <c r="G9" s="5"/>
    </row>
    <row r="10" spans="2:7" ht="31.5">
      <c r="B10" s="5">
        <v>11</v>
      </c>
      <c r="C10" s="5"/>
      <c r="D10" s="5">
        <f>B10-C9</f>
        <v>1</v>
      </c>
      <c r="E10" s="5">
        <f>D10^2</f>
        <v>1</v>
      </c>
      <c r="F10" s="5"/>
      <c r="G10" s="5"/>
    </row>
    <row r="11" spans="2:5" ht="31.5">
      <c r="B11" s="5"/>
      <c r="C11" s="5"/>
      <c r="D11" s="6">
        <f>SUM(D8:D10)</f>
        <v>-12</v>
      </c>
      <c r="E11" s="6">
        <f>SUM(E8:E10)</f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" sqref="E1:E8"/>
    </sheetView>
  </sheetViews>
  <sheetFormatPr defaultColWidth="9.140625" defaultRowHeight="15"/>
  <cols>
    <col min="1" max="4" width="22.57421875" style="15" customWidth="1"/>
    <col min="5" max="5" width="15.57421875" style="0" customWidth="1"/>
  </cols>
  <sheetData>
    <row r="1" spans="1:5" ht="23.25">
      <c r="A1" s="14"/>
      <c r="B1" s="22" t="s">
        <v>24</v>
      </c>
      <c r="C1" s="22" t="s">
        <v>25</v>
      </c>
      <c r="E1" s="24" t="s">
        <v>28</v>
      </c>
    </row>
    <row r="2" spans="1:5" ht="23.25">
      <c r="A2" s="21" t="s">
        <v>13</v>
      </c>
      <c r="B2" s="21" t="s">
        <v>12</v>
      </c>
      <c r="C2" s="21" t="s">
        <v>14</v>
      </c>
      <c r="D2" s="17" t="s">
        <v>16</v>
      </c>
      <c r="E2" s="24"/>
    </row>
    <row r="3" spans="1:5" ht="23.25">
      <c r="A3" s="16">
        <v>1</v>
      </c>
      <c r="B3" s="16">
        <v>9</v>
      </c>
      <c r="C3" s="16">
        <f>B3</f>
        <v>9</v>
      </c>
      <c r="D3" s="18">
        <f>B3*A3</f>
        <v>9</v>
      </c>
      <c r="E3" s="24">
        <f aca="true" t="shared" si="0" ref="E3:E8">IF(E2="Mediana","",IF(C3&gt;B$10,"Mediana",""))</f>
      </c>
    </row>
    <row r="4" spans="1:5" ht="23.25">
      <c r="A4" s="16">
        <v>2</v>
      </c>
      <c r="B4" s="16">
        <v>15</v>
      </c>
      <c r="C4" s="16">
        <f>B4+C3</f>
        <v>24</v>
      </c>
      <c r="D4" s="18">
        <f>B4*A4</f>
        <v>30</v>
      </c>
      <c r="E4" s="24">
        <f t="shared" si="0"/>
      </c>
    </row>
    <row r="5" spans="1:5" ht="23.25">
      <c r="A5" s="16">
        <v>3</v>
      </c>
      <c r="B5" s="16">
        <v>12</v>
      </c>
      <c r="C5" s="16">
        <f>C4+B5</f>
        <v>36</v>
      </c>
      <c r="D5" s="18">
        <f>B5*A5</f>
        <v>36</v>
      </c>
      <c r="E5" s="24" t="str">
        <f t="shared" si="0"/>
        <v>Mediana</v>
      </c>
    </row>
    <row r="6" spans="1:5" ht="23.25">
      <c r="A6" s="16">
        <v>4</v>
      </c>
      <c r="B6" s="16">
        <v>9</v>
      </c>
      <c r="C6" s="16">
        <f>C5+B6</f>
        <v>45</v>
      </c>
      <c r="D6" s="18">
        <f>B6*A6</f>
        <v>36</v>
      </c>
      <c r="E6" s="24">
        <f t="shared" si="0"/>
      </c>
    </row>
    <row r="7" spans="1:5" ht="23.25">
      <c r="A7" s="21">
        <v>5</v>
      </c>
      <c r="B7" s="21">
        <v>5</v>
      </c>
      <c r="C7" s="21">
        <f>C6+B7</f>
        <v>50</v>
      </c>
      <c r="D7" s="18">
        <f>B7*A7</f>
        <v>25</v>
      </c>
      <c r="E7" s="24" t="str">
        <f t="shared" si="0"/>
        <v>Mediana</v>
      </c>
    </row>
    <row r="8" spans="1:5" ht="23.25">
      <c r="A8" s="16" t="s">
        <v>26</v>
      </c>
      <c r="B8" s="16">
        <f>SUM(B3:B7)</f>
        <v>50</v>
      </c>
      <c r="C8" s="16"/>
      <c r="D8" s="18">
        <f>SUM(D3:D7)</f>
        <v>136</v>
      </c>
      <c r="E8" s="24">
        <f t="shared" si="0"/>
      </c>
    </row>
    <row r="9" spans="1:4" ht="15">
      <c r="A9"/>
      <c r="B9"/>
      <c r="C9"/>
      <c r="D9"/>
    </row>
    <row r="10" spans="1:2" ht="23.25">
      <c r="A10" s="19" t="s">
        <v>17</v>
      </c>
      <c r="B10" s="19">
        <f>(B8+1)/2</f>
        <v>25.5</v>
      </c>
    </row>
    <row r="11" spans="1:2" ht="23.25">
      <c r="A11" s="20" t="s">
        <v>2</v>
      </c>
      <c r="B11" s="18">
        <f>D8/B8</f>
        <v>2.72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Giuseppe Verlato</cp:lastModifiedBy>
  <dcterms:created xsi:type="dcterms:W3CDTF">2011-11-02T09:59:36Z</dcterms:created>
  <dcterms:modified xsi:type="dcterms:W3CDTF">2020-10-30T09:15:28Z</dcterms:modified>
  <cp:category/>
  <cp:version/>
  <cp:contentType/>
  <cp:contentStatus/>
</cp:coreProperties>
</file>