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810" windowHeight="5775"/>
  </bookViews>
  <sheets>
    <sheet name="Incidenza" sheetId="2" r:id="rId1"/>
    <sheet name="Caso-Controllo" sheetId="1" r:id="rId2"/>
    <sheet name="Confondente" sheetId="3" r:id="rId3"/>
    <sheet name="Articolo FumoPassivo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D4" i="5"/>
  <c r="E4" i="5"/>
  <c r="C8" i="5"/>
  <c r="D8" i="5"/>
  <c r="E8" i="5"/>
  <c r="D12" i="5"/>
  <c r="E12" i="5"/>
  <c r="D3" i="3" l="1"/>
  <c r="D2" i="3"/>
  <c r="C4" i="3"/>
  <c r="B4" i="3"/>
  <c r="B16" i="3"/>
  <c r="D12" i="3"/>
  <c r="B12" i="3"/>
  <c r="B14" i="3" s="1"/>
  <c r="H11" i="3"/>
  <c r="G11" i="3"/>
  <c r="H10" i="3"/>
  <c r="G10" i="3"/>
  <c r="G16" i="3" s="1"/>
  <c r="D10" i="3"/>
  <c r="B15" i="3" s="1"/>
  <c r="B6" i="3"/>
  <c r="G12" i="3" l="1"/>
  <c r="D4" i="3"/>
  <c r="I12" i="3"/>
  <c r="G14" i="3" s="1"/>
  <c r="I10" i="3"/>
  <c r="G15" i="3" s="1"/>
  <c r="D3" i="1" l="1"/>
  <c r="D4" i="1"/>
  <c r="D2" i="1"/>
  <c r="G4" i="2"/>
  <c r="F4" i="2"/>
  <c r="C4" i="2"/>
  <c r="C3" i="2"/>
  <c r="C2" i="2"/>
  <c r="C5" i="2" l="1"/>
  <c r="C3" i="1"/>
  <c r="B3" i="1"/>
  <c r="B6" i="1" s="1"/>
</calcChain>
</file>

<file path=xl/sharedStrings.xml><?xml version="1.0" encoding="utf-8"?>
<sst xmlns="http://schemas.openxmlformats.org/spreadsheetml/2006/main" count="46" uniqueCount="22">
  <si>
    <t>persone</t>
  </si>
  <si>
    <t>anni</t>
  </si>
  <si>
    <t>persone-anno</t>
  </si>
  <si>
    <t>deceduti</t>
  </si>
  <si>
    <t>pa</t>
  </si>
  <si>
    <t>casi</t>
  </si>
  <si>
    <t>controlli</t>
  </si>
  <si>
    <t>esposti</t>
  </si>
  <si>
    <t>non-esposti</t>
  </si>
  <si>
    <t>Odds Ratio =</t>
  </si>
  <si>
    <t>FUMATORI</t>
  </si>
  <si>
    <t>NON-FUMO</t>
  </si>
  <si>
    <t>%CASI=</t>
  </si>
  <si>
    <t>%esposti=</t>
  </si>
  <si>
    <t>% esposti</t>
  </si>
  <si>
    <t>Totale</t>
  </si>
  <si>
    <t>bar, ristoranti, cinema</t>
  </si>
  <si>
    <t>sul lavoro</t>
  </si>
  <si>
    <t>A casa</t>
  </si>
  <si>
    <t>2010-14</t>
  </si>
  <si>
    <t>1998-2003</t>
  </si>
  <si>
    <t>1990-95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</si>
</sst>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40" zoomScaleNormal="140" workbookViewId="0">
      <selection activeCell="G10" sqref="G10"/>
    </sheetView>
  </sheetViews>
  <sheetFormatPr defaultRowHeight="15" x14ac:dyDescent="0.25"/>
  <cols>
    <col min="1" max="3" width="12.7109375" customWidth="1"/>
  </cols>
  <sheetData>
    <row r="1" spans="1:7" ht="21" x14ac:dyDescent="0.35">
      <c r="A1" s="5" t="s">
        <v>0</v>
      </c>
      <c r="B1" s="5" t="s">
        <v>1</v>
      </c>
      <c r="C1" s="5" t="s">
        <v>2</v>
      </c>
      <c r="D1" s="5"/>
      <c r="E1" s="5"/>
      <c r="F1" s="2" t="s">
        <v>3</v>
      </c>
      <c r="G1" s="2" t="s">
        <v>4</v>
      </c>
    </row>
    <row r="2" spans="1:7" ht="21" x14ac:dyDescent="0.35">
      <c r="A2" s="5">
        <v>700</v>
      </c>
      <c r="B2" s="5">
        <v>3</v>
      </c>
      <c r="C2" s="5">
        <f>A2*B2</f>
        <v>2100</v>
      </c>
      <c r="D2" s="5"/>
      <c r="E2" s="5"/>
      <c r="F2" s="2">
        <v>300</v>
      </c>
      <c r="G2" s="2">
        <v>2450</v>
      </c>
    </row>
    <row r="3" spans="1:7" ht="21" x14ac:dyDescent="0.35">
      <c r="A3" s="5">
        <v>250</v>
      </c>
      <c r="B3" s="5">
        <v>1</v>
      </c>
      <c r="C3" s="5">
        <f t="shared" ref="C3:C4" si="0">A3*B3</f>
        <v>250</v>
      </c>
      <c r="D3" s="5"/>
      <c r="E3" s="5"/>
      <c r="F3" s="2">
        <v>2.4500000000000002</v>
      </c>
      <c r="G3" s="2">
        <v>2.4500000000000002</v>
      </c>
    </row>
    <row r="4" spans="1:7" ht="21" x14ac:dyDescent="0.35">
      <c r="A4" s="5">
        <v>50</v>
      </c>
      <c r="B4" s="5">
        <v>2</v>
      </c>
      <c r="C4" s="5">
        <f t="shared" si="0"/>
        <v>100</v>
      </c>
      <c r="D4" s="5"/>
      <c r="E4" s="5"/>
      <c r="F4" s="2">
        <f>F2/F3</f>
        <v>122.44897959183673</v>
      </c>
      <c r="G4" s="2">
        <f>G2/G3</f>
        <v>999.99999999999989</v>
      </c>
    </row>
    <row r="5" spans="1:7" ht="21" x14ac:dyDescent="0.35">
      <c r="A5" s="5"/>
      <c r="B5" s="5"/>
      <c r="C5" s="5">
        <f>SUM(C2:C4)</f>
        <v>2450</v>
      </c>
      <c r="D5" s="5"/>
      <c r="E5" s="5"/>
      <c r="F5" s="5"/>
      <c r="G5" s="5"/>
    </row>
    <row r="6" spans="1:7" ht="23.25" x14ac:dyDescent="0.35">
      <c r="A6" s="1"/>
      <c r="D6" s="1"/>
      <c r="E6" s="1"/>
    </row>
    <row r="7" spans="1:7" ht="23.25" x14ac:dyDescent="0.35">
      <c r="A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40" zoomScaleNormal="140" workbookViewId="0">
      <selection activeCell="D2" sqref="D2:D4"/>
    </sheetView>
  </sheetViews>
  <sheetFormatPr defaultRowHeight="15" x14ac:dyDescent="0.25"/>
  <cols>
    <col min="1" max="3" width="12.7109375" customWidth="1"/>
  </cols>
  <sheetData>
    <row r="1" spans="1:5" ht="23.25" x14ac:dyDescent="0.35">
      <c r="A1" s="4"/>
      <c r="B1" s="4" t="s">
        <v>5</v>
      </c>
      <c r="C1" s="4" t="s">
        <v>6</v>
      </c>
      <c r="D1" s="1"/>
      <c r="E1" s="1"/>
    </row>
    <row r="2" spans="1:5" ht="18.75" x14ac:dyDescent="0.25">
      <c r="A2" s="4" t="s">
        <v>7</v>
      </c>
      <c r="B2" s="8">
        <v>20</v>
      </c>
      <c r="C2" s="9">
        <v>55</v>
      </c>
      <c r="D2">
        <f>SUM(B2:C2)</f>
        <v>75</v>
      </c>
    </row>
    <row r="3" spans="1:5" ht="18.75" x14ac:dyDescent="0.25">
      <c r="A3" s="4" t="s">
        <v>8</v>
      </c>
      <c r="B3" s="10">
        <f>B4-B2</f>
        <v>30</v>
      </c>
      <c r="C3" s="11">
        <f>C4-C2</f>
        <v>45</v>
      </c>
      <c r="D3">
        <f t="shared" ref="D3:D4" si="0">SUM(B3:C3)</f>
        <v>75</v>
      </c>
    </row>
    <row r="4" spans="1:5" ht="18.75" x14ac:dyDescent="0.25">
      <c r="A4" s="4"/>
      <c r="B4" s="4">
        <v>50</v>
      </c>
      <c r="C4" s="4">
        <v>100</v>
      </c>
      <c r="D4">
        <f t="shared" si="0"/>
        <v>150</v>
      </c>
    </row>
    <row r="5" spans="1:5" ht="18.75" x14ac:dyDescent="0.3">
      <c r="A5" s="3"/>
      <c r="B5" s="3"/>
      <c r="C5" s="4"/>
    </row>
    <row r="6" spans="1:5" ht="18.75" x14ac:dyDescent="0.3">
      <c r="A6" s="6" t="s">
        <v>9</v>
      </c>
      <c r="B6" s="7">
        <f>(B2*C3)/(B3*C2)</f>
        <v>0.54545454545454541</v>
      </c>
      <c r="C6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I24" sqref="I24"/>
    </sheetView>
  </sheetViews>
  <sheetFormatPr defaultRowHeight="15" x14ac:dyDescent="0.25"/>
  <cols>
    <col min="1" max="9" width="11.7109375" customWidth="1"/>
  </cols>
  <sheetData>
    <row r="1" spans="1:9" ht="18.75" x14ac:dyDescent="0.3">
      <c r="A1" s="3"/>
      <c r="B1" s="4" t="s">
        <v>5</v>
      </c>
      <c r="C1" s="4" t="s">
        <v>6</v>
      </c>
      <c r="D1" s="4"/>
      <c r="E1" s="3"/>
      <c r="F1" s="3"/>
      <c r="G1" s="3"/>
      <c r="H1" s="3"/>
      <c r="I1" s="3"/>
    </row>
    <row r="2" spans="1:9" ht="18.75" x14ac:dyDescent="0.3">
      <c r="A2" s="3" t="s">
        <v>7</v>
      </c>
      <c r="B2" s="8">
        <v>141</v>
      </c>
      <c r="C2" s="9">
        <v>870</v>
      </c>
      <c r="D2" s="4">
        <f>SUM(B2:C2)</f>
        <v>1011</v>
      </c>
      <c r="E2" s="3"/>
      <c r="F2" s="3"/>
      <c r="G2" s="3"/>
      <c r="H2" s="3"/>
      <c r="I2" s="3"/>
    </row>
    <row r="3" spans="1:9" ht="18.75" x14ac:dyDescent="0.3">
      <c r="A3" s="3" t="s">
        <v>8</v>
      </c>
      <c r="B3" s="10">
        <v>59</v>
      </c>
      <c r="C3" s="11">
        <v>930</v>
      </c>
      <c r="D3" s="4">
        <f>SUM(B3:C3)</f>
        <v>989</v>
      </c>
      <c r="E3" s="3"/>
      <c r="F3" s="3"/>
      <c r="G3" s="3"/>
      <c r="H3" s="3"/>
      <c r="I3" s="3"/>
    </row>
    <row r="4" spans="1:9" ht="18.75" x14ac:dyDescent="0.3">
      <c r="A4" s="3"/>
      <c r="B4" s="4">
        <f>SUM(B2:B3)</f>
        <v>200</v>
      </c>
      <c r="C4" s="4">
        <f t="shared" ref="C4:D4" si="0">SUM(C2:C3)</f>
        <v>1800</v>
      </c>
      <c r="D4" s="4">
        <f t="shared" si="0"/>
        <v>2000</v>
      </c>
      <c r="E4" s="3"/>
      <c r="F4" s="3"/>
      <c r="G4" s="3"/>
      <c r="H4" s="3"/>
      <c r="I4" s="3"/>
    </row>
    <row r="5" spans="1:9" ht="18.75" x14ac:dyDescent="0.3">
      <c r="A5" s="3"/>
      <c r="B5" s="4"/>
      <c r="C5" s="4"/>
      <c r="D5" s="4"/>
      <c r="E5" s="3"/>
      <c r="F5" s="3"/>
      <c r="G5" s="3"/>
      <c r="H5" s="3"/>
      <c r="I5" s="3"/>
    </row>
    <row r="6" spans="1:9" ht="18.75" x14ac:dyDescent="0.3">
      <c r="A6" s="3" t="s">
        <v>9</v>
      </c>
      <c r="B6" s="7">
        <f>(B2*C3)/(B3*C2)</f>
        <v>2.5546464056107538</v>
      </c>
      <c r="C6" s="4"/>
      <c r="D6" s="4"/>
      <c r="E6" s="3"/>
      <c r="F6" s="3"/>
      <c r="G6" s="3"/>
      <c r="H6" s="3"/>
      <c r="I6" s="3"/>
    </row>
    <row r="7" spans="1:9" ht="18.75" x14ac:dyDescent="0.3">
      <c r="A7" s="3"/>
      <c r="B7" s="4"/>
      <c r="C7" s="4"/>
      <c r="D7" s="4"/>
      <c r="E7" s="3"/>
      <c r="F7" s="3"/>
      <c r="G7" s="3"/>
      <c r="H7" s="3"/>
      <c r="I7" s="3"/>
    </row>
    <row r="8" spans="1:9" ht="18.75" x14ac:dyDescent="0.3">
      <c r="A8" s="3"/>
      <c r="B8" s="4"/>
      <c r="C8" s="4"/>
      <c r="D8" s="4"/>
      <c r="E8" s="3"/>
      <c r="F8" s="3"/>
      <c r="G8" s="3"/>
      <c r="H8" s="3"/>
      <c r="I8" s="3"/>
    </row>
    <row r="9" spans="1:9" ht="18.75" x14ac:dyDescent="0.3">
      <c r="A9" s="3" t="s">
        <v>10</v>
      </c>
      <c r="B9" s="4" t="s">
        <v>5</v>
      </c>
      <c r="C9" s="4" t="s">
        <v>6</v>
      </c>
      <c r="D9" s="4"/>
      <c r="E9" s="3"/>
      <c r="F9" s="3" t="s">
        <v>11</v>
      </c>
      <c r="G9" s="4" t="s">
        <v>5</v>
      </c>
      <c r="H9" s="4" t="s">
        <v>6</v>
      </c>
      <c r="I9" s="4"/>
    </row>
    <row r="10" spans="1:9" ht="18.75" x14ac:dyDescent="0.3">
      <c r="A10" s="3" t="s">
        <v>7</v>
      </c>
      <c r="B10" s="8">
        <v>136</v>
      </c>
      <c r="C10" s="9">
        <v>780</v>
      </c>
      <c r="D10" s="4">
        <f>SUM(B10:C10)</f>
        <v>916</v>
      </c>
      <c r="E10" s="3"/>
      <c r="F10" s="3" t="s">
        <v>7</v>
      </c>
      <c r="G10" s="8">
        <f>B2-B10</f>
        <v>5</v>
      </c>
      <c r="H10" s="13">
        <f>C2-C10</f>
        <v>90</v>
      </c>
      <c r="I10" s="4">
        <f>SUM(G10:H10)</f>
        <v>95</v>
      </c>
    </row>
    <row r="11" spans="1:9" ht="18.75" x14ac:dyDescent="0.3">
      <c r="A11" s="3" t="s">
        <v>8</v>
      </c>
      <c r="B11" s="10">
        <v>14</v>
      </c>
      <c r="C11" s="11">
        <v>85</v>
      </c>
      <c r="D11" s="4"/>
      <c r="E11" s="3"/>
      <c r="F11" s="3" t="s">
        <v>8</v>
      </c>
      <c r="G11" s="14">
        <f>B3-B11</f>
        <v>45</v>
      </c>
      <c r="H11" s="11">
        <f>C3-C11</f>
        <v>845</v>
      </c>
      <c r="I11" s="4"/>
    </row>
    <row r="12" spans="1:9" ht="18.75" x14ac:dyDescent="0.3">
      <c r="A12" s="3"/>
      <c r="B12" s="4">
        <f>B10+B11</f>
        <v>150</v>
      </c>
      <c r="C12" s="4"/>
      <c r="D12" s="4">
        <f>SUM(B10:C11)</f>
        <v>1015</v>
      </c>
      <c r="E12" s="3"/>
      <c r="F12" s="3"/>
      <c r="G12" s="4">
        <f>G10+G11</f>
        <v>50</v>
      </c>
      <c r="H12" s="4"/>
      <c r="I12" s="4">
        <f>SUM(G10:H11)</f>
        <v>985</v>
      </c>
    </row>
    <row r="13" spans="1:9" ht="18.75" x14ac:dyDescent="0.3">
      <c r="C13" s="4"/>
      <c r="D13" s="4"/>
      <c r="E13" s="3"/>
      <c r="H13" s="4"/>
      <c r="I13" s="4"/>
    </row>
    <row r="14" spans="1:9" ht="18.75" x14ac:dyDescent="0.3">
      <c r="A14" s="3" t="s">
        <v>12</v>
      </c>
      <c r="B14" s="12">
        <f>B12/D12</f>
        <v>0.14778325123152711</v>
      </c>
      <c r="C14" s="4"/>
      <c r="D14" s="4"/>
      <c r="E14" s="3"/>
      <c r="F14" s="3" t="s">
        <v>12</v>
      </c>
      <c r="G14" s="12">
        <f>G12/I12</f>
        <v>5.0761421319796954E-2</v>
      </c>
      <c r="H14" s="4"/>
      <c r="I14" s="4"/>
    </row>
    <row r="15" spans="1:9" ht="18.75" x14ac:dyDescent="0.3">
      <c r="A15" s="3" t="s">
        <v>13</v>
      </c>
      <c r="B15" s="12">
        <f>D10/D12</f>
        <v>0.90246305418719208</v>
      </c>
      <c r="C15" s="4"/>
      <c r="D15" s="4"/>
      <c r="E15" s="3"/>
      <c r="F15" s="3" t="s">
        <v>13</v>
      </c>
      <c r="G15" s="12">
        <f>I10/I12</f>
        <v>9.6446700507614211E-2</v>
      </c>
      <c r="H15" s="4"/>
      <c r="I15" s="4"/>
    </row>
    <row r="16" spans="1:9" ht="18.75" x14ac:dyDescent="0.3">
      <c r="A16" s="3" t="s">
        <v>9</v>
      </c>
      <c r="B16" s="7">
        <f>(B10*C11)/(B11*C10)</f>
        <v>1.0586080586080586</v>
      </c>
      <c r="F16" s="3" t="s">
        <v>9</v>
      </c>
      <c r="G16" s="7">
        <f>(G10*H11)/(G11*H10)</f>
        <v>1.0432098765432098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6" sqref="D26"/>
    </sheetView>
  </sheetViews>
  <sheetFormatPr defaultRowHeight="15" x14ac:dyDescent="0.25"/>
  <cols>
    <col min="1" max="5" width="14.7109375" customWidth="1"/>
  </cols>
  <sheetData>
    <row r="1" spans="1:5" ht="21" x14ac:dyDescent="0.35">
      <c r="A1" s="5"/>
      <c r="B1" s="5"/>
      <c r="C1" s="2" t="s">
        <v>21</v>
      </c>
      <c r="D1" s="2" t="s">
        <v>20</v>
      </c>
      <c r="E1" s="2" t="s">
        <v>19</v>
      </c>
    </row>
    <row r="2" spans="1:5" ht="21" x14ac:dyDescent="0.35">
      <c r="A2" s="5" t="s">
        <v>18</v>
      </c>
      <c r="B2" s="5" t="s">
        <v>15</v>
      </c>
      <c r="C2" s="2">
        <v>14590</v>
      </c>
      <c r="D2" s="2">
        <v>8753</v>
      </c>
      <c r="E2" s="2">
        <v>6103</v>
      </c>
    </row>
    <row r="3" spans="1:5" ht="21" x14ac:dyDescent="0.35">
      <c r="A3" s="5"/>
      <c r="B3" s="5" t="s">
        <v>7</v>
      </c>
      <c r="C3" s="2">
        <v>4204</v>
      </c>
      <c r="D3" s="2">
        <v>1547</v>
      </c>
      <c r="E3" s="2">
        <v>521</v>
      </c>
    </row>
    <row r="4" spans="1:5" ht="21" x14ac:dyDescent="0.35">
      <c r="A4" s="5"/>
      <c r="B4" s="5" t="s">
        <v>14</v>
      </c>
      <c r="C4" s="15">
        <f>C3/C2</f>
        <v>0.28814256339958877</v>
      </c>
      <c r="D4" s="15">
        <f>D3/D2</f>
        <v>0.17673940363304011</v>
      </c>
      <c r="E4" s="15">
        <f>E3/E2</f>
        <v>8.5367851876126499E-2</v>
      </c>
    </row>
    <row r="5" spans="1:5" ht="21" x14ac:dyDescent="0.35">
      <c r="A5" s="5"/>
      <c r="B5" s="5"/>
      <c r="C5" s="2"/>
      <c r="D5" s="2"/>
      <c r="E5" s="2"/>
    </row>
    <row r="6" spans="1:5" ht="21" x14ac:dyDescent="0.35">
      <c r="A6" s="5" t="s">
        <v>17</v>
      </c>
      <c r="B6" s="5" t="s">
        <v>15</v>
      </c>
      <c r="C6" s="2">
        <v>11328</v>
      </c>
      <c r="D6" s="2">
        <v>7305</v>
      </c>
      <c r="E6" s="2">
        <v>4588</v>
      </c>
    </row>
    <row r="7" spans="1:5" ht="21" x14ac:dyDescent="0.35">
      <c r="A7" s="5"/>
      <c r="B7" s="5" t="s">
        <v>7</v>
      </c>
      <c r="C7" s="2">
        <v>3590</v>
      </c>
      <c r="D7" s="2">
        <v>1271</v>
      </c>
      <c r="E7" s="2">
        <v>111</v>
      </c>
    </row>
    <row r="8" spans="1:5" ht="21" x14ac:dyDescent="0.35">
      <c r="A8" s="5"/>
      <c r="B8" s="5" t="s">
        <v>14</v>
      </c>
      <c r="C8" s="15">
        <f>C7/C6</f>
        <v>0.3169138418079096</v>
      </c>
      <c r="D8" s="15">
        <f>D7/D6</f>
        <v>0.17399041752224503</v>
      </c>
      <c r="E8" s="15">
        <f>E7/E6</f>
        <v>2.4193548387096774E-2</v>
      </c>
    </row>
    <row r="9" spans="1:5" ht="21" x14ac:dyDescent="0.35">
      <c r="A9" s="5"/>
      <c r="B9" s="5"/>
      <c r="C9" s="2"/>
      <c r="D9" s="2"/>
      <c r="E9" s="2"/>
    </row>
    <row r="10" spans="1:5" ht="21" x14ac:dyDescent="0.35">
      <c r="A10" s="5" t="s">
        <v>16</v>
      </c>
      <c r="B10" s="5" t="s">
        <v>15</v>
      </c>
      <c r="D10" s="2">
        <v>8753</v>
      </c>
      <c r="E10" s="2">
        <v>6103</v>
      </c>
    </row>
    <row r="11" spans="1:5" ht="21" x14ac:dyDescent="0.35">
      <c r="A11" s="5"/>
      <c r="B11" s="5" t="s">
        <v>7</v>
      </c>
      <c r="D11" s="2">
        <v>697</v>
      </c>
      <c r="E11" s="2">
        <v>72</v>
      </c>
    </row>
    <row r="12" spans="1:5" ht="21" x14ac:dyDescent="0.35">
      <c r="A12" s="5"/>
      <c r="B12" s="5" t="s">
        <v>14</v>
      </c>
      <c r="D12" s="15">
        <f>D11/D10</f>
        <v>7.9629841197303777E-2</v>
      </c>
      <c r="E12" s="15">
        <f>E11/E10</f>
        <v>1.1797476650827463E-2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Incidenza</vt:lpstr>
      <vt:lpstr>Caso-Controllo</vt:lpstr>
      <vt:lpstr>Confondente</vt:lpstr>
      <vt:lpstr>Articolo FumoPassivo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Verlato</dc:creator>
  <cp:lastModifiedBy>Giuseppe Verlato</cp:lastModifiedBy>
  <dcterms:created xsi:type="dcterms:W3CDTF">2020-01-08T09:10:27Z</dcterms:created>
  <dcterms:modified xsi:type="dcterms:W3CDTF">2020-01-23T11:33:32Z</dcterms:modified>
</cp:coreProperties>
</file>