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ttgrg24\Desktop\ORARIO LEZIONI\2019-2020\Orario\"/>
    </mc:Choice>
  </mc:AlternateContent>
  <bookViews>
    <workbookView xWindow="0" yWindow="0" windowWidth="25440" windowHeight="12300"/>
  </bookViews>
  <sheets>
    <sheet name="1° anno" sheetId="1" r:id="rId1"/>
    <sheet name="2° anno" sheetId="2" r:id="rId2"/>
    <sheet name="3° ann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6" i="3" l="1"/>
  <c r="O15" i="3"/>
  <c r="O7" i="3"/>
  <c r="O8" i="3"/>
  <c r="O6" i="3"/>
  <c r="O15" i="2"/>
  <c r="O14" i="2"/>
  <c r="O13" i="2"/>
  <c r="O16" i="2"/>
  <c r="O12" i="2"/>
  <c r="O11" i="2"/>
  <c r="O6" i="2"/>
  <c r="H52" i="3" l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C32" i="3"/>
  <c r="D32" i="3" s="1"/>
  <c r="E32" i="3" s="1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H22" i="3"/>
  <c r="H53" i="2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E43" i="2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H23" i="2"/>
  <c r="Q9" i="3" l="1"/>
  <c r="I22" i="3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Q7" i="3"/>
  <c r="Q8" i="3"/>
  <c r="Q6" i="3"/>
  <c r="I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Q6" i="2" l="1"/>
  <c r="Q15" i="2"/>
  <c r="Q15" i="3"/>
  <c r="Q16" i="3"/>
  <c r="Q7" i="2"/>
  <c r="Q9" i="2"/>
  <c r="Q16" i="2"/>
  <c r="Q11" i="2"/>
  <c r="Q13" i="2"/>
  <c r="Q14" i="2"/>
  <c r="Q12" i="2"/>
  <c r="O14" i="1"/>
  <c r="O7" i="1"/>
  <c r="O8" i="1"/>
  <c r="O9" i="1"/>
  <c r="O11" i="1"/>
  <c r="O12" i="1"/>
  <c r="O13" i="1"/>
  <c r="O6" i="1"/>
  <c r="H50" i="1" l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E40" i="1" l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H20" i="1"/>
  <c r="I20" i="1" l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Q11" i="1" l="1"/>
  <c r="Q9" i="1"/>
  <c r="Q13" i="1"/>
  <c r="Q10" i="1"/>
  <c r="Q12" i="1"/>
  <c r="Q14" i="1"/>
  <c r="Q8" i="1"/>
  <c r="Q7" i="1"/>
  <c r="Q6" i="1"/>
</calcChain>
</file>

<file path=xl/comments1.xml><?xml version="1.0" encoding="utf-8"?>
<comments xmlns="http://schemas.openxmlformats.org/spreadsheetml/2006/main">
  <authors>
    <author>Giorgia Baietta</author>
  </authors>
  <commentList>
    <comment ref="V34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di mobilità internazionale in Aula C - Via Casorati</t>
        </r>
      </text>
    </comment>
  </commentList>
</comments>
</file>

<file path=xl/comments2.xml><?xml version="1.0" encoding="utf-8"?>
<comments xmlns="http://schemas.openxmlformats.org/spreadsheetml/2006/main">
  <authors>
    <author>Giorgia Baietta</author>
  </authors>
  <commentList>
    <comment ref="V37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di mobilità internazionale in Aula C - Via Casorati</t>
        </r>
      </text>
    </comment>
    <comment ref="O55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Linee guida per la stesura della tesi di laurea triennale</t>
        </r>
      </text>
    </comment>
  </commentList>
</comments>
</file>

<file path=xl/comments3.xml><?xml version="1.0" encoding="utf-8"?>
<comments xmlns="http://schemas.openxmlformats.org/spreadsheetml/2006/main">
  <authors>
    <author>Giorgia Baietta</author>
  </authors>
  <commentList>
    <comment ref="V35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Presentazione Programmi di mobilità internazionale in Aula C - Via Casorati dalle 13,30 alle 14,30</t>
        </r>
      </text>
    </comment>
    <comment ref="O54" authorId="0" shapeId="0">
      <text>
        <r>
          <rPr>
            <b/>
            <sz val="9"/>
            <color indexed="81"/>
            <rFont val="Tahoma"/>
            <charset val="1"/>
          </rPr>
          <t>Giorgia Baietta:</t>
        </r>
        <r>
          <rPr>
            <sz val="9"/>
            <color indexed="81"/>
            <rFont val="Tahoma"/>
            <charset val="1"/>
          </rPr>
          <t xml:space="preserve">
Linee guida per la stesura della tesi di laurea triennale</t>
        </r>
      </text>
    </comment>
  </commentList>
</comments>
</file>

<file path=xl/sharedStrings.xml><?xml version="1.0" encoding="utf-8"?>
<sst xmlns="http://schemas.openxmlformats.org/spreadsheetml/2006/main" count="1264" uniqueCount="171">
  <si>
    <t>ANNO ACCADEMICO 2019 - 2020</t>
  </si>
  <si>
    <t>1° ANNO - 1° semestre</t>
  </si>
  <si>
    <t>CORSO DI LAUREA IN SCIENZE DELLE ATTIVITA' MOTORIE E SPORTIVE</t>
  </si>
  <si>
    <t>OTTOBRE</t>
  </si>
  <si>
    <t>Lun</t>
  </si>
  <si>
    <t>Mar</t>
  </si>
  <si>
    <t>Mer</t>
  </si>
  <si>
    <t>Gio</t>
  </si>
  <si>
    <t>Ven</t>
  </si>
  <si>
    <t>Sab</t>
  </si>
  <si>
    <t>Dom</t>
  </si>
  <si>
    <t>data</t>
  </si>
  <si>
    <t>8,30 - 10,00</t>
  </si>
  <si>
    <t>10,15 - 11,45</t>
  </si>
  <si>
    <t>12,00 - 13,30</t>
  </si>
  <si>
    <t>14,00 - 15,30</t>
  </si>
  <si>
    <t>15,45 - 17,15</t>
  </si>
  <si>
    <t>17,30 - 19,00</t>
  </si>
  <si>
    <t>pausa pranzo</t>
  </si>
  <si>
    <t>NOVEMBRE</t>
  </si>
  <si>
    <t>DICEMBRE</t>
  </si>
  <si>
    <t>GENNAIO</t>
  </si>
  <si>
    <t>Festa di Ognissanti</t>
  </si>
  <si>
    <t>Festa dell'Immacolata</t>
  </si>
  <si>
    <t>Vacanze di Natale</t>
  </si>
  <si>
    <t>MATERIA</t>
  </si>
  <si>
    <t>LEGENDA</t>
  </si>
  <si>
    <t>TAF</t>
  </si>
  <si>
    <t>SSD</t>
  </si>
  <si>
    <t>ORE</t>
  </si>
  <si>
    <t>DOCENTE</t>
  </si>
  <si>
    <t>TIPO</t>
  </si>
  <si>
    <t>Anatomia umana</t>
  </si>
  <si>
    <t>Biologia</t>
  </si>
  <si>
    <t>Pedagogia generale</t>
  </si>
  <si>
    <t>Propedeutica chinesiologica e sportiva</t>
  </si>
  <si>
    <t>Malatesta Manuela</t>
  </si>
  <si>
    <t>Muraca Maria Teresa</t>
  </si>
  <si>
    <t>Lanza Massimo</t>
  </si>
  <si>
    <t>OFA - Chimica</t>
  </si>
  <si>
    <t>OFA - Fisica</t>
  </si>
  <si>
    <t>OFA - Matematica</t>
  </si>
  <si>
    <t>BIO/16</t>
  </si>
  <si>
    <t>lezione</t>
  </si>
  <si>
    <t>A</t>
  </si>
  <si>
    <t>BIO/13</t>
  </si>
  <si>
    <t>Anato</t>
  </si>
  <si>
    <t>M-PED/01</t>
  </si>
  <si>
    <t>C</t>
  </si>
  <si>
    <t>Ped</t>
  </si>
  <si>
    <t>Pks</t>
  </si>
  <si>
    <t>M-EDF/02</t>
  </si>
  <si>
    <t>OfaC</t>
  </si>
  <si>
    <t>OfaF</t>
  </si>
  <si>
    <t>OfaM</t>
  </si>
  <si>
    <t>NN</t>
  </si>
  <si>
    <t>tirocinio</t>
  </si>
  <si>
    <t>PksT</t>
  </si>
  <si>
    <t>F</t>
  </si>
  <si>
    <t>Esercitatori</t>
  </si>
  <si>
    <t>OPEN</t>
  </si>
  <si>
    <t>SLOT PREVISTI</t>
  </si>
  <si>
    <t>SLOT INSERITI</t>
  </si>
  <si>
    <t>Bio</t>
  </si>
  <si>
    <t>Romanelli Maria - Lievens Patricia</t>
  </si>
  <si>
    <t>Inglese</t>
  </si>
  <si>
    <t>Eng</t>
  </si>
  <si>
    <t>CLA</t>
  </si>
  <si>
    <t>2° ANNO - 1° semestre</t>
  </si>
  <si>
    <t>3° ANNO - 1° semestre</t>
  </si>
  <si>
    <t>Analisi del movimento e controllo motorio</t>
  </si>
  <si>
    <t>Cesari Paola</t>
  </si>
  <si>
    <t>esercit.</t>
  </si>
  <si>
    <t>M-EDF/01</t>
  </si>
  <si>
    <t>Chinesiologia articolare</t>
  </si>
  <si>
    <t>Grazioli Silvano</t>
  </si>
  <si>
    <t>Fisiologia</t>
  </si>
  <si>
    <t>B</t>
  </si>
  <si>
    <t>BIO/09</t>
  </si>
  <si>
    <t>Capelli Carlo</t>
  </si>
  <si>
    <t>Tam Enrico</t>
  </si>
  <si>
    <t>Psicologia applicata alle scienze motorie - Psicologia dei gruppi</t>
  </si>
  <si>
    <t>M-PSI/06</t>
  </si>
  <si>
    <t>Fiorio Mirta</t>
  </si>
  <si>
    <t>M-PSI/01</t>
  </si>
  <si>
    <t>Basi fisiologiche della nutrizione per lo sport</t>
  </si>
  <si>
    <t>D</t>
  </si>
  <si>
    <t>Pogliaghi Silvia</t>
  </si>
  <si>
    <t>Giornalismo sportivo</t>
  </si>
  <si>
    <t>Nuvolari Alberto</t>
  </si>
  <si>
    <t>Tecnica e didattica dell'attività motoria in acqua</t>
  </si>
  <si>
    <t>Campara Andrea</t>
  </si>
  <si>
    <t>Corso avanzato di nutrizione per lo sport</t>
  </si>
  <si>
    <t>Fisiologia dello sport</t>
  </si>
  <si>
    <t>Farmacologia e cardiologia applicate all'attività motoria - Farmacologia delle attività sportive</t>
  </si>
  <si>
    <t>BIO/14</t>
  </si>
  <si>
    <t>Chiamulera Cristiano</t>
  </si>
  <si>
    <t>Farmacologia e cardiologia applicate all'attività motoria - Cardiologia applicata all'attività motoria</t>
  </si>
  <si>
    <t>MED/11</t>
  </si>
  <si>
    <t>Cicoira Mariantonietta</t>
  </si>
  <si>
    <t>Tecniche e didattica degli sport individuali e di squadra - TD individuali</t>
  </si>
  <si>
    <t>Milanese Chiara</t>
  </si>
  <si>
    <t>esercit/lab</t>
  </si>
  <si>
    <t>VEDI ORARIO 2° ANNO L-22</t>
  </si>
  <si>
    <t>VEDI ORARIO 2° ANNO MAGISTRALE SPORT VERONA</t>
  </si>
  <si>
    <t>Metodi e tecniche per la valutazione della composizione corporea</t>
  </si>
  <si>
    <t>Zancanaro Carlo</t>
  </si>
  <si>
    <t>lez/eserc.</t>
  </si>
  <si>
    <t>Acm</t>
  </si>
  <si>
    <t>Psicologia applicata alle scienze motorie - Psicologia generale e dello sport</t>
  </si>
  <si>
    <t>ChiL</t>
  </si>
  <si>
    <t>ChiES</t>
  </si>
  <si>
    <t>GS</t>
  </si>
  <si>
    <t>AmaL</t>
  </si>
  <si>
    <t>AmaES</t>
  </si>
  <si>
    <t>Nut</t>
  </si>
  <si>
    <t>Far</t>
  </si>
  <si>
    <t>Car</t>
  </si>
  <si>
    <t>SpiL</t>
  </si>
  <si>
    <t>SpiES</t>
  </si>
  <si>
    <t>FisSP</t>
  </si>
  <si>
    <t>Vcc</t>
  </si>
  <si>
    <t>Fis</t>
  </si>
  <si>
    <t>Psi</t>
  </si>
  <si>
    <t>LUOGO</t>
  </si>
  <si>
    <t>AULA MAGNA</t>
  </si>
  <si>
    <t>DA DEFINIRE</t>
  </si>
  <si>
    <t>PISCINA MONTE BIANCO</t>
  </si>
  <si>
    <t>DA DEFINIRE IN VIA CASORATI</t>
  </si>
  <si>
    <t>OPEN POLO ZANOTTO</t>
  </si>
  <si>
    <t>13,30 15,15</t>
  </si>
  <si>
    <t>VIA CASORATI</t>
  </si>
  <si>
    <t>13,00 13,30</t>
  </si>
  <si>
    <t>PksT REC</t>
  </si>
  <si>
    <t xml:space="preserve">PksT </t>
  </si>
  <si>
    <t>VARIAZIONI ORARIO</t>
  </si>
  <si>
    <r>
      <t xml:space="preserve">Le esercitazioni si terranno secondo il seguente orario: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A)</t>
    </r>
    <r>
      <rPr>
        <sz val="10"/>
        <color rgb="FFFF0000"/>
        <rFont val="Calibri"/>
        <family val="2"/>
        <scheme val="minor"/>
      </rPr>
      <t xml:space="preserve">8,30-10,00 </t>
    </r>
    <r>
      <rPr>
        <b/>
        <sz val="10"/>
        <color rgb="FFFF0000"/>
        <rFont val="Calibri"/>
        <family val="2"/>
        <scheme val="minor"/>
      </rPr>
      <t>B)</t>
    </r>
    <r>
      <rPr>
        <sz val="10"/>
        <color rgb="FFFF0000"/>
        <rFont val="Calibri"/>
        <family val="2"/>
        <scheme val="minor"/>
      </rPr>
      <t xml:space="preserve">10,00-11,30 </t>
    </r>
    <r>
      <rPr>
        <b/>
        <sz val="10"/>
        <color rgb="FFFF0000"/>
        <rFont val="Calibri"/>
        <family val="2"/>
        <scheme val="minor"/>
      </rPr>
      <t>C)</t>
    </r>
    <r>
      <rPr>
        <sz val="10"/>
        <color rgb="FFFF0000"/>
        <rFont val="Calibri"/>
        <family val="2"/>
        <scheme val="minor"/>
      </rPr>
      <t xml:space="preserve">11,30-13,00 </t>
    </r>
    <r>
      <rPr>
        <b/>
        <sz val="10"/>
        <color rgb="FFFF0000"/>
        <rFont val="Calibri"/>
        <family val="2"/>
        <scheme val="minor"/>
      </rPr>
      <t>PAUSA)</t>
    </r>
    <r>
      <rPr>
        <sz val="10"/>
        <color rgb="FFFF0000"/>
        <rFont val="Calibri"/>
        <family val="2"/>
        <scheme val="minor"/>
      </rPr>
      <t xml:space="preserve">13,00-13,30 </t>
    </r>
    <r>
      <rPr>
        <b/>
        <sz val="10"/>
        <color rgb="FFFF0000"/>
        <rFont val="Calibri"/>
        <family val="2"/>
        <scheme val="minor"/>
      </rPr>
      <t>D)</t>
    </r>
    <r>
      <rPr>
        <sz val="10"/>
        <color rgb="FFFF0000"/>
        <rFont val="Calibri"/>
        <family val="2"/>
        <scheme val="minor"/>
      </rPr>
      <t>13,30-15,00</t>
    </r>
    <r>
      <rPr>
        <b/>
        <sz val="10"/>
        <color rgb="FFFF0000"/>
        <rFont val="Calibri"/>
        <family val="2"/>
        <scheme val="minor"/>
      </rPr>
      <t xml:space="preserve"> E)</t>
    </r>
    <r>
      <rPr>
        <sz val="10"/>
        <color rgb="FFFF0000"/>
        <rFont val="Calibri"/>
        <family val="2"/>
        <scheme val="minor"/>
      </rPr>
      <t>15,00-16,30</t>
    </r>
  </si>
  <si>
    <t>POLO ZANOTTO AULA T.2</t>
  </si>
  <si>
    <t>NOTE</t>
  </si>
  <si>
    <t>VEDI NOTE A FIANCO</t>
  </si>
  <si>
    <t>SANTA MARTA SMT.10</t>
  </si>
  <si>
    <t>Ped REC</t>
  </si>
  <si>
    <t>Basi fisiologiche per la prescrizione dell'esercizio fisico</t>
  </si>
  <si>
    <t>Bfef</t>
  </si>
  <si>
    <t>VEDI ORARIO 2° ANNO MAGISTRALE PREVENTIVA E ADATTATA</t>
  </si>
  <si>
    <t>AmaL      AmaES</t>
  </si>
  <si>
    <t>NutA</t>
  </si>
  <si>
    <r>
      <t xml:space="preserve">TUTTE LE LEZIONI DEL   </t>
    </r>
    <r>
      <rPr>
        <b/>
        <u/>
        <sz val="10"/>
        <color rgb="FFFF0000"/>
        <rFont val="Calibri"/>
        <family val="2"/>
        <scheme val="minor"/>
      </rPr>
      <t>1 OTTOBRE</t>
    </r>
    <r>
      <rPr>
        <sz val="10"/>
        <color rgb="FFFF0000"/>
        <rFont val="Calibri"/>
        <family val="2"/>
        <scheme val="minor"/>
      </rPr>
      <t xml:space="preserve"> SI TERRANNO PRESSO LA </t>
    </r>
    <r>
      <rPr>
        <b/>
        <u/>
        <sz val="10"/>
        <color rgb="FFFF0000"/>
        <rFont val="Calibri"/>
        <family val="2"/>
        <scheme val="minor"/>
      </rPr>
      <t>PALESTRA GAVAGNIN</t>
    </r>
    <r>
      <rPr>
        <sz val="10"/>
        <color rgb="FFFF0000"/>
        <rFont val="Calibri"/>
        <family val="2"/>
        <scheme val="minor"/>
      </rPr>
      <t xml:space="preserve"> DI VIA MONTELUNGO</t>
    </r>
  </si>
  <si>
    <t>13,00 14,00</t>
  </si>
  <si>
    <t>AULA D</t>
  </si>
  <si>
    <t>AULA C</t>
  </si>
  <si>
    <t>La lezione del 6/12 si terrà in Aula A</t>
  </si>
  <si>
    <r>
      <t xml:space="preserve">Per gli spazi e l'organizzazione delle esercitazioni, vedere l'orario dettagliato sugli avvisi                                                            Le esercitazioni si terranno secondo il seguente orario: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A)</t>
    </r>
    <r>
      <rPr>
        <sz val="10"/>
        <color rgb="FFFF0000"/>
        <rFont val="Calibri"/>
        <family val="2"/>
        <scheme val="minor"/>
      </rPr>
      <t xml:space="preserve">13,30-15,00 </t>
    </r>
    <r>
      <rPr>
        <b/>
        <sz val="10"/>
        <color rgb="FFFF0000"/>
        <rFont val="Calibri"/>
        <family val="2"/>
        <scheme val="minor"/>
      </rPr>
      <t>B)15,00</t>
    </r>
    <r>
      <rPr>
        <sz val="10"/>
        <color rgb="FFFF0000"/>
        <rFont val="Calibri"/>
        <family val="2"/>
        <scheme val="minor"/>
      </rPr>
      <t xml:space="preserve">-16,30 </t>
    </r>
    <r>
      <rPr>
        <b/>
        <sz val="10"/>
        <color theme="1"/>
        <rFont val="Calibri"/>
        <family val="2"/>
        <scheme val="minor"/>
      </rPr>
      <t/>
    </r>
  </si>
  <si>
    <t>AULA A</t>
  </si>
  <si>
    <t>Le lezioni del 18/10 e 15/11 si terranno in Aula C</t>
  </si>
  <si>
    <t>Le lezioni di lingua inglese si terranno dalle ore 10,10 alle 13,30</t>
  </si>
  <si>
    <t>Le lezioni si terranno dalle ore 11,00 alle ore 12,30 in Aula D                                                               Le lezioni del 4 e 11 dicembre si terranno dalle ore 11,00 alle 13,30</t>
  </si>
  <si>
    <t>La lezione del 28/11 si terrà in concomitanza al convegno "Sport e integrazione" dalle 13,00 alle 17,00 in Aula Magna</t>
  </si>
  <si>
    <t>Il mercoledì in Aula B - ex palazzo di economia                                                                                        Il venerdì Aula Megalizzi - Polo Zanotto                                                                                                           Il giorno 8/11 si terranno dalle 10,15 alle 11,45 in Aula T.3 e dalle 12,00 alle 13,30 in Aula Megalizzi                                                                                                                                                                  Il giorno 22/11 si terranno in Aula T.2 - Polo Zanotto                                                                                                                                                                                                                                                                      Il giorno 29/11 si terranno in Aula T.5 - Polo Zanotto</t>
  </si>
  <si>
    <t>vedi nota</t>
  </si>
  <si>
    <t xml:space="preserve">Vedi nota </t>
  </si>
  <si>
    <t>Vedi nota</t>
  </si>
  <si>
    <t>ChiL ANN</t>
  </si>
  <si>
    <t>ChiES ANN</t>
  </si>
  <si>
    <t>stesura tesi</t>
  </si>
  <si>
    <t>Stesura tesi</t>
  </si>
  <si>
    <t>La lezione del 1/10 si terrà nella palestra Gavagnin                                                                                     La lezione del 29/11 si terrà in Aula T.5 - Polo Zanotto                                                                                           La lezione del 19/12 si terrà in Aula Megalizzi - Polo Zanotto</t>
  </si>
  <si>
    <t>OfaM Bio</t>
  </si>
  <si>
    <t>Il martedì in Aula A - ex palazzo di economia                                                                                                                                                   Il giovedì Aula T.2 - Polo Zanotto                                                                                                                  La lezione del 07/01 si terrà in Aula T.3 - Polo Zanotto</t>
  </si>
  <si>
    <t>Il martedì in Aula T.5 - Polo Zanotto                                                                                                                                        Il venerdì Aula A - ex palazzo di economia (tranne il giorno 8/11 che si terranno in Aula Megalizzi al Polo Zanotto)                                                                                                                               La lezione del 14/01 si terrà in Aula A - Ex Palazzo di economia</t>
  </si>
  <si>
    <t>La lezione del 18/12 terminerà alle ore 11,30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</si>
</sst>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CC"/>
        <bgColor indexed="64"/>
      </patternFill>
    </fill>
    <fill>
      <gradientFill degree="45">
        <stop position="0">
          <color rgb="FFCC66FF"/>
        </stop>
        <stop position="1">
          <color rgb="FFFFC000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 diagonalUp="1"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 style="thin">
        <color theme="0" tint="-0.2499465926084170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2" fillId="9" borderId="15" xfId="0" applyFont="1" applyFill="1" applyBorder="1" applyAlignment="1">
      <alignment vertical="center"/>
    </xf>
    <xf numFmtId="0" fontId="2" fillId="9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vertical="center"/>
    </xf>
    <xf numFmtId="0" fontId="2" fillId="10" borderId="15" xfId="0" applyFont="1" applyFill="1" applyBorder="1" applyAlignment="1">
      <alignment vertical="center"/>
    </xf>
    <xf numFmtId="0" fontId="2" fillId="10" borderId="15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vertical="center"/>
    </xf>
    <xf numFmtId="0" fontId="2" fillId="11" borderId="15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2" fillId="12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vertical="center"/>
    </xf>
    <xf numFmtId="0" fontId="2" fillId="13" borderId="18" xfId="0" applyFont="1" applyFill="1" applyBorder="1" applyAlignment="1">
      <alignment vertical="center"/>
    </xf>
    <xf numFmtId="0" fontId="2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vertical="center"/>
    </xf>
    <xf numFmtId="0" fontId="2" fillId="13" borderId="15" xfId="0" applyFont="1" applyFill="1" applyBorder="1" applyAlignment="1">
      <alignment vertical="center"/>
    </xf>
    <xf numFmtId="0" fontId="2" fillId="13" borderId="15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2" fillId="12" borderId="18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3" fillId="4" borderId="1" xfId="1" applyFill="1" applyBorder="1" applyAlignment="1">
      <alignment horizontal="center" vertical="center"/>
    </xf>
    <xf numFmtId="0" fontId="13" fillId="4" borderId="1" xfId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14" fillId="0" borderId="0" xfId="0" applyFont="1"/>
    <xf numFmtId="0" fontId="10" fillId="0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4" fillId="6" borderId="33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11" borderId="15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11" borderId="15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horizontal="left" vertical="center"/>
    </xf>
    <xf numFmtId="0" fontId="4" fillId="13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2" xfId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66FF"/>
      <color rgb="FF66FF33"/>
      <color rgb="FFCC66FF"/>
      <color rgb="FFFF9900"/>
      <color rgb="FFFFCCFF"/>
      <color rgb="FF00CC99"/>
      <color rgb="FFFF66CC"/>
      <color rgb="FFFF00FF"/>
      <color rgb="FF33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dicina.univr.it/fol/?ent=avviso&amp;dest=25&amp;id=14707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dicina.univr.it/fol/?ent=avvisoin&amp;cs=341&amp;id=138505" TargetMode="External"/><Relationship Id="rId1" Type="http://schemas.openxmlformats.org/officeDocument/2006/relationships/hyperlink" Target="http://www.medicina.univr.it/fol/?ent=avviso&amp;dest=25&amp;id=147071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edicina.univr.it/fol/?ent=avvisoin&amp;cs=341&amp;id=138505" TargetMode="External"/><Relationship Id="rId1" Type="http://schemas.openxmlformats.org/officeDocument/2006/relationships/hyperlink" Target="http://www.medicina.univr.it/fol/?ent=avviso&amp;dest=25&amp;id=147071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9"/>
  <sheetViews>
    <sheetView tabSelected="1" topLeftCell="A37" zoomScaleNormal="100" workbookViewId="0">
      <selection activeCell="V66" sqref="V66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40" x14ac:dyDescent="0.25">
      <c r="A1" s="1" t="s">
        <v>0</v>
      </c>
      <c r="B1" s="1"/>
    </row>
    <row r="2" spans="1:40" x14ac:dyDescent="0.25">
      <c r="A2" s="1" t="s">
        <v>1</v>
      </c>
      <c r="B2" s="1"/>
    </row>
    <row r="3" spans="1:40" x14ac:dyDescent="0.25">
      <c r="A3" s="1" t="s">
        <v>2</v>
      </c>
      <c r="B3" s="1"/>
    </row>
    <row r="4" spans="1:40" s="2" customFormat="1" ht="12.75" x14ac:dyDescent="0.2"/>
    <row r="5" spans="1:40" s="2" customFormat="1" ht="12.75" x14ac:dyDescent="0.2">
      <c r="A5" s="157" t="s">
        <v>25</v>
      </c>
      <c r="B5" s="157"/>
      <c r="C5" s="157"/>
      <c r="D5" s="157"/>
      <c r="E5" s="157"/>
      <c r="F5" s="157"/>
      <c r="G5" s="9" t="s">
        <v>26</v>
      </c>
      <c r="H5" s="9" t="s">
        <v>31</v>
      </c>
      <c r="I5" s="41" t="s">
        <v>27</v>
      </c>
      <c r="J5" s="9" t="s">
        <v>28</v>
      </c>
      <c r="K5" s="9" t="s">
        <v>29</v>
      </c>
      <c r="L5" s="157" t="s">
        <v>30</v>
      </c>
      <c r="M5" s="157"/>
      <c r="N5" s="157"/>
      <c r="O5" s="143" t="s">
        <v>61</v>
      </c>
      <c r="P5" s="143"/>
      <c r="Q5" s="143" t="s">
        <v>62</v>
      </c>
      <c r="R5" s="143"/>
      <c r="S5" s="143" t="s">
        <v>124</v>
      </c>
      <c r="T5" s="143"/>
      <c r="U5" s="161" t="s">
        <v>138</v>
      </c>
      <c r="V5" s="161"/>
      <c r="W5" s="161"/>
      <c r="X5" s="161"/>
      <c r="Y5" s="161"/>
      <c r="Z5" s="161"/>
      <c r="AA5" s="161"/>
      <c r="AB5" s="161"/>
      <c r="AC5" s="161"/>
      <c r="AD5" s="8"/>
    </row>
    <row r="6" spans="1:40" s="2" customFormat="1" ht="50.25" customHeight="1" x14ac:dyDescent="0.2">
      <c r="A6" s="158" t="s">
        <v>32</v>
      </c>
      <c r="B6" s="152"/>
      <c r="C6" s="152"/>
      <c r="D6" s="152"/>
      <c r="E6" s="152"/>
      <c r="F6" s="152"/>
      <c r="G6" s="69" t="s">
        <v>46</v>
      </c>
      <c r="H6" s="70" t="s">
        <v>43</v>
      </c>
      <c r="I6" s="71" t="s">
        <v>44</v>
      </c>
      <c r="J6" s="70" t="s">
        <v>42</v>
      </c>
      <c r="K6" s="70">
        <v>72</v>
      </c>
      <c r="L6" s="165" t="s">
        <v>36</v>
      </c>
      <c r="M6" s="165"/>
      <c r="N6" s="165"/>
      <c r="O6" s="152">
        <f>K6/2</f>
        <v>36</v>
      </c>
      <c r="P6" s="152"/>
      <c r="Q6" s="152">
        <f>COUNTIF(C19:AK57,"Anato")</f>
        <v>36</v>
      </c>
      <c r="R6" s="152"/>
      <c r="S6" s="159" t="s">
        <v>139</v>
      </c>
      <c r="T6" s="160"/>
      <c r="U6" s="97" t="s">
        <v>169</v>
      </c>
      <c r="V6" s="97"/>
      <c r="W6" s="97"/>
      <c r="X6" s="97"/>
      <c r="Y6" s="97"/>
      <c r="Z6" s="97"/>
      <c r="AA6" s="97"/>
      <c r="AB6" s="97"/>
      <c r="AC6" s="97"/>
      <c r="AD6" s="8"/>
    </row>
    <row r="7" spans="1:40" s="2" customFormat="1" ht="54.95" customHeight="1" x14ac:dyDescent="0.2">
      <c r="A7" s="149" t="s">
        <v>33</v>
      </c>
      <c r="B7" s="150"/>
      <c r="C7" s="150"/>
      <c r="D7" s="150"/>
      <c r="E7" s="150"/>
      <c r="F7" s="150"/>
      <c r="G7" s="42" t="s">
        <v>63</v>
      </c>
      <c r="H7" s="43" t="s">
        <v>43</v>
      </c>
      <c r="I7" s="44" t="s">
        <v>44</v>
      </c>
      <c r="J7" s="43" t="s">
        <v>45</v>
      </c>
      <c r="K7" s="43">
        <v>48</v>
      </c>
      <c r="L7" s="164" t="s">
        <v>64</v>
      </c>
      <c r="M7" s="164"/>
      <c r="N7" s="164"/>
      <c r="O7" s="150">
        <f t="shared" ref="O7:O13" si="0">K7/2</f>
        <v>24</v>
      </c>
      <c r="P7" s="150"/>
      <c r="Q7" s="126">
        <f>COUNTIF(C19:AK57,"Bio")</f>
        <v>24</v>
      </c>
      <c r="R7" s="127"/>
      <c r="S7" s="112" t="s">
        <v>139</v>
      </c>
      <c r="T7" s="113"/>
      <c r="U7" s="97" t="s">
        <v>168</v>
      </c>
      <c r="V7" s="97"/>
      <c r="W7" s="97"/>
      <c r="X7" s="97"/>
      <c r="Y7" s="97"/>
      <c r="Z7" s="97"/>
      <c r="AA7" s="97"/>
      <c r="AB7" s="97"/>
      <c r="AC7" s="97"/>
      <c r="AD7" s="8"/>
    </row>
    <row r="8" spans="1:40" s="2" customFormat="1" ht="82.5" customHeight="1" x14ac:dyDescent="0.2">
      <c r="A8" s="147" t="s">
        <v>34</v>
      </c>
      <c r="B8" s="148"/>
      <c r="C8" s="148"/>
      <c r="D8" s="148"/>
      <c r="E8" s="148"/>
      <c r="F8" s="148"/>
      <c r="G8" s="45" t="s">
        <v>49</v>
      </c>
      <c r="H8" s="46" t="s">
        <v>43</v>
      </c>
      <c r="I8" s="47" t="s">
        <v>48</v>
      </c>
      <c r="J8" s="46" t="s">
        <v>47</v>
      </c>
      <c r="K8" s="46">
        <v>48</v>
      </c>
      <c r="L8" s="151" t="s">
        <v>37</v>
      </c>
      <c r="M8" s="151"/>
      <c r="N8" s="151"/>
      <c r="O8" s="148">
        <f t="shared" si="0"/>
        <v>24</v>
      </c>
      <c r="P8" s="148"/>
      <c r="Q8" s="155">
        <f>COUNTIF(C19:AK57,"Ped")</f>
        <v>24</v>
      </c>
      <c r="R8" s="156"/>
      <c r="S8" s="118" t="s">
        <v>139</v>
      </c>
      <c r="T8" s="119"/>
      <c r="U8" s="94" t="s">
        <v>158</v>
      </c>
      <c r="V8" s="94"/>
      <c r="W8" s="94"/>
      <c r="X8" s="94"/>
      <c r="Y8" s="94"/>
      <c r="Z8" s="94"/>
      <c r="AA8" s="94"/>
      <c r="AB8" s="94"/>
      <c r="AC8" s="94"/>
      <c r="AD8" s="8"/>
    </row>
    <row r="9" spans="1:40" s="2" customFormat="1" ht="41.25" customHeight="1" x14ac:dyDescent="0.2">
      <c r="A9" s="154" t="s">
        <v>35</v>
      </c>
      <c r="B9" s="153"/>
      <c r="C9" s="153"/>
      <c r="D9" s="153"/>
      <c r="E9" s="153"/>
      <c r="F9" s="153"/>
      <c r="G9" s="48" t="s">
        <v>50</v>
      </c>
      <c r="H9" s="49" t="s">
        <v>43</v>
      </c>
      <c r="I9" s="50" t="s">
        <v>44</v>
      </c>
      <c r="J9" s="49" t="s">
        <v>51</v>
      </c>
      <c r="K9" s="49">
        <v>48</v>
      </c>
      <c r="L9" s="169" t="s">
        <v>38</v>
      </c>
      <c r="M9" s="169"/>
      <c r="N9" s="169"/>
      <c r="O9" s="153">
        <f t="shared" si="0"/>
        <v>24</v>
      </c>
      <c r="P9" s="153"/>
      <c r="Q9" s="98">
        <f>COUNTIF(C19:AK57,"Pks")</f>
        <v>24</v>
      </c>
      <c r="R9" s="99"/>
      <c r="S9" s="120" t="s">
        <v>137</v>
      </c>
      <c r="T9" s="121"/>
      <c r="U9" s="94" t="s">
        <v>166</v>
      </c>
      <c r="V9" s="94"/>
      <c r="W9" s="94"/>
      <c r="X9" s="94"/>
      <c r="Y9" s="94"/>
      <c r="Z9" s="94"/>
      <c r="AA9" s="94"/>
      <c r="AB9" s="94"/>
      <c r="AC9" s="94"/>
      <c r="AD9" s="8"/>
    </row>
    <row r="10" spans="1:40" s="2" customFormat="1" ht="41.25" customHeight="1" x14ac:dyDescent="0.2">
      <c r="A10" s="154"/>
      <c r="B10" s="153"/>
      <c r="C10" s="153"/>
      <c r="D10" s="153"/>
      <c r="E10" s="153"/>
      <c r="F10" s="153"/>
      <c r="G10" s="48" t="s">
        <v>57</v>
      </c>
      <c r="H10" s="49" t="s">
        <v>56</v>
      </c>
      <c r="I10" s="50" t="s">
        <v>58</v>
      </c>
      <c r="J10" s="49" t="s">
        <v>55</v>
      </c>
      <c r="K10" s="49">
        <v>120</v>
      </c>
      <c r="L10" s="153" t="s">
        <v>59</v>
      </c>
      <c r="M10" s="153"/>
      <c r="N10" s="153"/>
      <c r="O10" s="153">
        <f>K10/2</f>
        <v>60</v>
      </c>
      <c r="P10" s="153"/>
      <c r="Q10" s="98">
        <f>COUNTIF(C19:AK57,"PksT")</f>
        <v>69</v>
      </c>
      <c r="R10" s="99"/>
      <c r="S10" s="120" t="s">
        <v>128</v>
      </c>
      <c r="T10" s="121"/>
      <c r="U10" s="97" t="s">
        <v>136</v>
      </c>
      <c r="V10" s="97"/>
      <c r="W10" s="97"/>
      <c r="X10" s="97"/>
      <c r="Y10" s="97"/>
      <c r="Z10" s="97"/>
      <c r="AA10" s="97"/>
      <c r="AB10" s="97"/>
      <c r="AC10" s="97"/>
      <c r="AD10" s="8"/>
    </row>
    <row r="11" spans="1:40" s="2" customFormat="1" ht="24.95" customHeight="1" x14ac:dyDescent="0.2">
      <c r="A11" s="162" t="s">
        <v>39</v>
      </c>
      <c r="B11" s="163"/>
      <c r="C11" s="163"/>
      <c r="D11" s="163"/>
      <c r="E11" s="163"/>
      <c r="F11" s="163"/>
      <c r="G11" s="51" t="s">
        <v>52</v>
      </c>
      <c r="H11" s="52" t="s">
        <v>43</v>
      </c>
      <c r="I11" s="53" t="s">
        <v>55</v>
      </c>
      <c r="J11" s="52" t="s">
        <v>55</v>
      </c>
      <c r="K11" s="52">
        <v>20</v>
      </c>
      <c r="L11" s="163"/>
      <c r="M11" s="163"/>
      <c r="N11" s="163"/>
      <c r="O11" s="163">
        <f t="shared" si="0"/>
        <v>10</v>
      </c>
      <c r="P11" s="163"/>
      <c r="Q11" s="166">
        <f>COUNTIF(C19:AK57,"OfaC")</f>
        <v>11</v>
      </c>
      <c r="R11" s="167"/>
      <c r="S11" s="122" t="s">
        <v>131</v>
      </c>
      <c r="T11" s="123"/>
      <c r="U11" s="97" t="s">
        <v>156</v>
      </c>
      <c r="V11" s="97"/>
      <c r="W11" s="97"/>
      <c r="X11" s="97"/>
      <c r="Y11" s="97"/>
      <c r="Z11" s="97"/>
      <c r="AA11" s="97"/>
      <c r="AB11" s="97"/>
      <c r="AC11" s="97"/>
      <c r="AD11" s="8"/>
    </row>
    <row r="12" spans="1:40" s="2" customFormat="1" ht="24" customHeight="1" x14ac:dyDescent="0.2">
      <c r="A12" s="168" t="s">
        <v>40</v>
      </c>
      <c r="B12" s="105"/>
      <c r="C12" s="105"/>
      <c r="D12" s="105"/>
      <c r="E12" s="105"/>
      <c r="F12" s="105"/>
      <c r="G12" s="54" t="s">
        <v>53</v>
      </c>
      <c r="H12" s="55" t="s">
        <v>43</v>
      </c>
      <c r="I12" s="56" t="s">
        <v>55</v>
      </c>
      <c r="J12" s="55" t="s">
        <v>55</v>
      </c>
      <c r="K12" s="55">
        <v>40</v>
      </c>
      <c r="L12" s="105"/>
      <c r="M12" s="105"/>
      <c r="N12" s="105"/>
      <c r="O12" s="105">
        <f t="shared" si="0"/>
        <v>20</v>
      </c>
      <c r="P12" s="105"/>
      <c r="Q12" s="108">
        <f>COUNTIF(C19:AK57,"OfaF")</f>
        <v>0</v>
      </c>
      <c r="R12" s="109"/>
      <c r="S12" s="124" t="s">
        <v>131</v>
      </c>
      <c r="T12" s="125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40" s="2" customFormat="1" ht="24" customHeight="1" x14ac:dyDescent="0.2">
      <c r="A13" s="107" t="s">
        <v>41</v>
      </c>
      <c r="B13" s="106"/>
      <c r="C13" s="106"/>
      <c r="D13" s="106"/>
      <c r="E13" s="106"/>
      <c r="F13" s="106"/>
      <c r="G13" s="57" t="s">
        <v>54</v>
      </c>
      <c r="H13" s="58" t="s">
        <v>43</v>
      </c>
      <c r="I13" s="59" t="s">
        <v>55</v>
      </c>
      <c r="J13" s="58" t="s">
        <v>55</v>
      </c>
      <c r="K13" s="58">
        <v>30</v>
      </c>
      <c r="L13" s="106"/>
      <c r="M13" s="106"/>
      <c r="N13" s="106"/>
      <c r="O13" s="106">
        <f t="shared" si="0"/>
        <v>15</v>
      </c>
      <c r="P13" s="106"/>
      <c r="Q13" s="110">
        <f>COUNTIF(C19:AK57,"OfaM")</f>
        <v>16</v>
      </c>
      <c r="R13" s="111"/>
      <c r="S13" s="114" t="s">
        <v>131</v>
      </c>
      <c r="T13" s="115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40" s="2" customFormat="1" ht="45.75" customHeight="1" x14ac:dyDescent="0.2">
      <c r="A14" s="100" t="s">
        <v>65</v>
      </c>
      <c r="B14" s="101"/>
      <c r="C14" s="101"/>
      <c r="D14" s="101"/>
      <c r="E14" s="101"/>
      <c r="F14" s="101"/>
      <c r="G14" s="60" t="s">
        <v>66</v>
      </c>
      <c r="H14" s="61" t="s">
        <v>43</v>
      </c>
      <c r="I14" s="62" t="s">
        <v>55</v>
      </c>
      <c r="J14" s="61" t="s">
        <v>55</v>
      </c>
      <c r="K14" s="61">
        <v>40</v>
      </c>
      <c r="L14" s="102" t="s">
        <v>67</v>
      </c>
      <c r="M14" s="102"/>
      <c r="N14" s="102"/>
      <c r="O14" s="101">
        <f t="shared" ref="O14" si="1">K14/2</f>
        <v>20</v>
      </c>
      <c r="P14" s="101"/>
      <c r="Q14" s="103">
        <f>COUNTIF(C19:AK57,"Eng")</f>
        <v>22</v>
      </c>
      <c r="R14" s="104"/>
      <c r="S14" s="116" t="s">
        <v>140</v>
      </c>
      <c r="T14" s="117"/>
      <c r="U14" s="97" t="s">
        <v>155</v>
      </c>
      <c r="V14" s="97"/>
      <c r="W14" s="97"/>
      <c r="X14" s="97"/>
      <c r="Y14" s="97"/>
      <c r="Z14" s="97"/>
      <c r="AA14" s="97"/>
      <c r="AB14" s="97"/>
      <c r="AC14" s="97"/>
      <c r="AD14" s="8"/>
    </row>
    <row r="15" spans="1:40" s="2" customFormat="1" ht="18" customHeight="1" x14ac:dyDescent="0.2">
      <c r="A15" s="3"/>
      <c r="B15" s="3"/>
      <c r="C15" s="23"/>
      <c r="D15" s="24"/>
      <c r="E15" s="24"/>
      <c r="F15" s="95" t="s">
        <v>147</v>
      </c>
      <c r="G15" s="9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4"/>
      <c r="AM15" s="4"/>
      <c r="AN15" s="4"/>
    </row>
    <row r="16" spans="1:40" s="2" customFormat="1" ht="18" customHeight="1" x14ac:dyDescent="0.2">
      <c r="A16" s="3"/>
      <c r="B16" s="3"/>
      <c r="C16" s="23"/>
      <c r="D16" s="24"/>
      <c r="E16" s="24"/>
      <c r="F16" s="96"/>
      <c r="G16" s="9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4"/>
      <c r="AM16" s="4"/>
      <c r="AN16" s="4"/>
    </row>
    <row r="17" spans="1:40" s="2" customFormat="1" ht="18" customHeight="1" x14ac:dyDescent="0.2">
      <c r="A17" s="3"/>
      <c r="B17" s="3"/>
      <c r="C17" s="23"/>
      <c r="D17" s="24"/>
      <c r="E17" s="24"/>
      <c r="F17" s="96"/>
      <c r="G17" s="9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4"/>
      <c r="AM17" s="4"/>
      <c r="AN17" s="4"/>
    </row>
    <row r="18" spans="1:40" s="2" customFormat="1" ht="18" customHeight="1" x14ac:dyDescent="0.2">
      <c r="A18" s="3"/>
      <c r="B18" s="3"/>
      <c r="C18" s="23"/>
      <c r="D18" s="24"/>
      <c r="E18" s="24"/>
      <c r="F18" s="96"/>
      <c r="G18" s="9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"/>
      <c r="AM18" s="4"/>
      <c r="AN18" s="4"/>
    </row>
    <row r="19" spans="1:40" s="2" customFormat="1" ht="12.75" x14ac:dyDescent="0.2">
      <c r="A19" s="3" t="s">
        <v>3</v>
      </c>
      <c r="B19" s="3"/>
      <c r="C19" s="23"/>
      <c r="D19" s="24"/>
      <c r="E19" s="24"/>
      <c r="F19" s="23"/>
      <c r="G19" s="24" t="s">
        <v>5</v>
      </c>
      <c r="H19" s="24" t="s">
        <v>6</v>
      </c>
      <c r="I19" s="24" t="s">
        <v>7</v>
      </c>
      <c r="J19" s="24" t="s">
        <v>8</v>
      </c>
      <c r="K19" s="24" t="s">
        <v>9</v>
      </c>
      <c r="L19" s="24" t="s">
        <v>10</v>
      </c>
      <c r="M19" s="24" t="s">
        <v>4</v>
      </c>
      <c r="N19" s="24" t="s">
        <v>5</v>
      </c>
      <c r="O19" s="24" t="s">
        <v>6</v>
      </c>
      <c r="P19" s="24" t="s">
        <v>7</v>
      </c>
      <c r="Q19" s="24" t="s">
        <v>8</v>
      </c>
      <c r="R19" s="24" t="s">
        <v>9</v>
      </c>
      <c r="S19" s="24" t="s">
        <v>10</v>
      </c>
      <c r="T19" s="24" t="s">
        <v>4</v>
      </c>
      <c r="U19" s="24" t="s">
        <v>5</v>
      </c>
      <c r="V19" s="24" t="s">
        <v>6</v>
      </c>
      <c r="W19" s="24" t="s">
        <v>7</v>
      </c>
      <c r="X19" s="24" t="s">
        <v>8</v>
      </c>
      <c r="Y19" s="24" t="s">
        <v>9</v>
      </c>
      <c r="Z19" s="24" t="s">
        <v>10</v>
      </c>
      <c r="AA19" s="24" t="s">
        <v>4</v>
      </c>
      <c r="AB19" s="24" t="s">
        <v>5</v>
      </c>
      <c r="AC19" s="24" t="s">
        <v>6</v>
      </c>
      <c r="AD19" s="24" t="s">
        <v>7</v>
      </c>
      <c r="AE19" s="24" t="s">
        <v>8</v>
      </c>
      <c r="AF19" s="24" t="s">
        <v>9</v>
      </c>
      <c r="AG19" s="24" t="s">
        <v>10</v>
      </c>
      <c r="AH19" s="24" t="s">
        <v>4</v>
      </c>
      <c r="AI19" s="24" t="s">
        <v>5</v>
      </c>
      <c r="AJ19" s="24" t="s">
        <v>6</v>
      </c>
      <c r="AK19" s="24" t="s">
        <v>7</v>
      </c>
      <c r="AL19" s="4"/>
      <c r="AM19" s="4"/>
      <c r="AN19" s="4"/>
    </row>
    <row r="20" spans="1:40" s="2" customFormat="1" ht="12.75" x14ac:dyDescent="0.2">
      <c r="A20" s="5" t="s">
        <v>11</v>
      </c>
      <c r="B20" s="5"/>
      <c r="C20" s="25"/>
      <c r="D20" s="25"/>
      <c r="E20" s="25"/>
      <c r="F20" s="25"/>
      <c r="G20" s="26">
        <v>1</v>
      </c>
      <c r="H20" s="26">
        <f t="shared" ref="H20:AG20" si="2">G20+1</f>
        <v>2</v>
      </c>
      <c r="I20" s="26">
        <f t="shared" si="2"/>
        <v>3</v>
      </c>
      <c r="J20" s="26">
        <f t="shared" si="2"/>
        <v>4</v>
      </c>
      <c r="K20" s="26">
        <f t="shared" si="2"/>
        <v>5</v>
      </c>
      <c r="L20" s="26">
        <f t="shared" si="2"/>
        <v>6</v>
      </c>
      <c r="M20" s="26">
        <f t="shared" si="2"/>
        <v>7</v>
      </c>
      <c r="N20" s="26">
        <f t="shared" si="2"/>
        <v>8</v>
      </c>
      <c r="O20" s="26">
        <f t="shared" si="2"/>
        <v>9</v>
      </c>
      <c r="P20" s="26">
        <f t="shared" si="2"/>
        <v>10</v>
      </c>
      <c r="Q20" s="26">
        <f t="shared" si="2"/>
        <v>11</v>
      </c>
      <c r="R20" s="26">
        <f t="shared" si="2"/>
        <v>12</v>
      </c>
      <c r="S20" s="26">
        <f t="shared" si="2"/>
        <v>13</v>
      </c>
      <c r="T20" s="26">
        <f t="shared" si="2"/>
        <v>14</v>
      </c>
      <c r="U20" s="26">
        <f t="shared" si="2"/>
        <v>15</v>
      </c>
      <c r="V20" s="26">
        <f t="shared" si="2"/>
        <v>16</v>
      </c>
      <c r="W20" s="26">
        <f t="shared" si="2"/>
        <v>17</v>
      </c>
      <c r="X20" s="26">
        <f t="shared" si="2"/>
        <v>18</v>
      </c>
      <c r="Y20" s="26">
        <f t="shared" si="2"/>
        <v>19</v>
      </c>
      <c r="Z20" s="26">
        <f t="shared" si="2"/>
        <v>20</v>
      </c>
      <c r="AA20" s="26">
        <f t="shared" si="2"/>
        <v>21</v>
      </c>
      <c r="AB20" s="26">
        <f t="shared" si="2"/>
        <v>22</v>
      </c>
      <c r="AC20" s="26">
        <f t="shared" si="2"/>
        <v>23</v>
      </c>
      <c r="AD20" s="26">
        <f t="shared" si="2"/>
        <v>24</v>
      </c>
      <c r="AE20" s="26">
        <f t="shared" si="2"/>
        <v>25</v>
      </c>
      <c r="AF20" s="26">
        <f t="shared" si="2"/>
        <v>26</v>
      </c>
      <c r="AG20" s="26">
        <f t="shared" si="2"/>
        <v>27</v>
      </c>
      <c r="AH20" s="26">
        <f t="shared" ref="AH20:AK20" si="3">AG20+1</f>
        <v>28</v>
      </c>
      <c r="AI20" s="26">
        <f t="shared" si="3"/>
        <v>29</v>
      </c>
      <c r="AJ20" s="26">
        <f t="shared" si="3"/>
        <v>30</v>
      </c>
      <c r="AK20" s="26">
        <f t="shared" si="3"/>
        <v>31</v>
      </c>
      <c r="AL20" s="6"/>
      <c r="AM20" s="6"/>
      <c r="AN20" s="6"/>
    </row>
    <row r="21" spans="1:40" s="2" customFormat="1" ht="12.75" customHeight="1" x14ac:dyDescent="0.2">
      <c r="A21" s="2" t="s">
        <v>12</v>
      </c>
      <c r="C21" s="27"/>
      <c r="D21" s="27"/>
      <c r="E21" s="27"/>
      <c r="F21" s="27"/>
      <c r="G21" s="28" t="s">
        <v>60</v>
      </c>
      <c r="H21" s="12" t="s">
        <v>49</v>
      </c>
      <c r="I21" s="8"/>
      <c r="J21" s="8"/>
      <c r="K21" s="29"/>
      <c r="L21" s="29"/>
      <c r="M21" s="18" t="s">
        <v>57</v>
      </c>
      <c r="N21" s="14" t="s">
        <v>46</v>
      </c>
      <c r="O21" s="144" t="s">
        <v>129</v>
      </c>
      <c r="P21" s="8"/>
      <c r="Q21" s="8"/>
      <c r="R21" s="29"/>
      <c r="S21" s="29"/>
      <c r="T21" s="18" t="s">
        <v>57</v>
      </c>
      <c r="U21" s="14" t="s">
        <v>46</v>
      </c>
      <c r="V21" s="12" t="s">
        <v>49</v>
      </c>
      <c r="W21" s="8"/>
      <c r="X21" s="8"/>
      <c r="Y21" s="29"/>
      <c r="Z21" s="29"/>
      <c r="AA21" s="18" t="s">
        <v>57</v>
      </c>
      <c r="AB21" s="14" t="s">
        <v>46</v>
      </c>
      <c r="AC21" s="12" t="s">
        <v>49</v>
      </c>
      <c r="AD21" s="8"/>
      <c r="AE21" s="8"/>
      <c r="AF21" s="29"/>
      <c r="AG21" s="29"/>
      <c r="AH21" s="18" t="s">
        <v>57</v>
      </c>
      <c r="AI21" s="14" t="s">
        <v>46</v>
      </c>
      <c r="AJ21" s="12" t="s">
        <v>49</v>
      </c>
      <c r="AK21" s="8"/>
      <c r="AL21" s="7"/>
      <c r="AM21" s="7"/>
      <c r="AN21" s="7"/>
    </row>
    <row r="22" spans="1:40" s="2" customFormat="1" ht="12.75" x14ac:dyDescent="0.2">
      <c r="A22" s="2" t="s">
        <v>13</v>
      </c>
      <c r="C22" s="27"/>
      <c r="D22" s="27"/>
      <c r="E22" s="27"/>
      <c r="F22" s="27"/>
      <c r="G22" s="18" t="s">
        <v>50</v>
      </c>
      <c r="H22" s="34"/>
      <c r="I22" s="8"/>
      <c r="J22" s="18" t="s">
        <v>50</v>
      </c>
      <c r="K22" s="29"/>
      <c r="L22" s="29"/>
      <c r="M22" s="18" t="s">
        <v>57</v>
      </c>
      <c r="O22" s="145"/>
      <c r="P22" s="32" t="s">
        <v>66</v>
      </c>
      <c r="Q22" s="18" t="s">
        <v>50</v>
      </c>
      <c r="R22" s="29"/>
      <c r="S22" s="29"/>
      <c r="T22" s="18" t="s">
        <v>57</v>
      </c>
      <c r="U22" s="8"/>
      <c r="V22" s="8"/>
      <c r="W22" s="32" t="s">
        <v>66</v>
      </c>
      <c r="X22" s="18" t="s">
        <v>50</v>
      </c>
      <c r="Y22" s="29"/>
      <c r="Z22" s="29"/>
      <c r="AA22" s="18" t="s">
        <v>57</v>
      </c>
      <c r="AC22" s="8"/>
      <c r="AD22" s="32" t="s">
        <v>66</v>
      </c>
      <c r="AE22" s="18" t="s">
        <v>50</v>
      </c>
      <c r="AF22" s="29"/>
      <c r="AG22" s="29"/>
      <c r="AH22" s="18" t="s">
        <v>57</v>
      </c>
      <c r="AJ22" s="8"/>
      <c r="AK22" s="32" t="s">
        <v>66</v>
      </c>
      <c r="AL22" s="7"/>
      <c r="AM22" s="7"/>
      <c r="AN22" s="7"/>
    </row>
    <row r="23" spans="1:40" s="2" customFormat="1" ht="12.75" x14ac:dyDescent="0.2">
      <c r="A23" s="2" t="s">
        <v>14</v>
      </c>
      <c r="C23" s="27"/>
      <c r="D23" s="27"/>
      <c r="E23" s="27"/>
      <c r="F23" s="27"/>
      <c r="G23" s="16" t="s">
        <v>63</v>
      </c>
      <c r="H23" s="8"/>
      <c r="J23" s="12" t="s">
        <v>49</v>
      </c>
      <c r="K23" s="29"/>
      <c r="L23" s="29"/>
      <c r="M23" s="18" t="s">
        <v>57</v>
      </c>
      <c r="N23" s="16" t="s">
        <v>63</v>
      </c>
      <c r="O23" s="146"/>
      <c r="P23" s="32" t="s">
        <v>66</v>
      </c>
      <c r="Q23" s="12" t="s">
        <v>49</v>
      </c>
      <c r="R23" s="29"/>
      <c r="S23" s="29"/>
      <c r="T23" s="18" t="s">
        <v>57</v>
      </c>
      <c r="U23" s="8"/>
      <c r="V23" s="20" t="s">
        <v>52</v>
      </c>
      <c r="W23" s="32" t="s">
        <v>66</v>
      </c>
      <c r="X23" s="12" t="s">
        <v>49</v>
      </c>
      <c r="Y23" s="29"/>
      <c r="Z23" s="29"/>
      <c r="AA23" s="18" t="s">
        <v>57</v>
      </c>
      <c r="AB23" s="16" t="s">
        <v>63</v>
      </c>
      <c r="AC23" s="20" t="s">
        <v>52</v>
      </c>
      <c r="AD23" s="32" t="s">
        <v>66</v>
      </c>
      <c r="AE23" s="12" t="s">
        <v>49</v>
      </c>
      <c r="AF23" s="29"/>
      <c r="AG23" s="29"/>
      <c r="AH23" s="18" t="s">
        <v>57</v>
      </c>
      <c r="AI23" s="16" t="s">
        <v>63</v>
      </c>
      <c r="AJ23" s="20" t="s">
        <v>52</v>
      </c>
      <c r="AK23" s="32" t="s">
        <v>66</v>
      </c>
      <c r="AL23" s="7"/>
      <c r="AM23" s="7"/>
      <c r="AN23" s="7"/>
    </row>
    <row r="24" spans="1:40" s="2" customFormat="1" ht="25.5" x14ac:dyDescent="0.2">
      <c r="A24" s="5" t="s">
        <v>18</v>
      </c>
      <c r="B24" s="5"/>
      <c r="C24" s="27"/>
      <c r="D24" s="27"/>
      <c r="E24" s="27"/>
      <c r="F24" s="27"/>
      <c r="G24" s="30"/>
      <c r="H24" s="30"/>
      <c r="I24" s="30"/>
      <c r="J24" s="30"/>
      <c r="K24" s="30"/>
      <c r="L24" s="30"/>
      <c r="M24" s="39" t="s">
        <v>132</v>
      </c>
      <c r="N24" s="39"/>
      <c r="O24" s="30"/>
      <c r="P24" s="30"/>
      <c r="Q24" s="30"/>
      <c r="R24" s="30"/>
      <c r="S24" s="30"/>
      <c r="T24" s="39" t="s">
        <v>132</v>
      </c>
      <c r="U24" s="77"/>
      <c r="V24" s="30"/>
      <c r="W24" s="30"/>
      <c r="X24" s="30"/>
      <c r="Y24" s="30"/>
      <c r="Z24" s="30"/>
      <c r="AA24" s="39" t="s">
        <v>132</v>
      </c>
      <c r="AB24" s="39"/>
      <c r="AC24" s="39" t="s">
        <v>130</v>
      </c>
      <c r="AD24" s="30"/>
      <c r="AE24" s="30"/>
      <c r="AF24" s="30"/>
      <c r="AG24" s="30"/>
      <c r="AH24" s="39" t="s">
        <v>132</v>
      </c>
      <c r="AI24" s="81"/>
      <c r="AJ24" s="30"/>
      <c r="AK24" s="30"/>
      <c r="AL24" s="7"/>
      <c r="AM24" s="7"/>
      <c r="AN24" s="7"/>
    </row>
    <row r="25" spans="1:40" s="2" customFormat="1" ht="12.75" x14ac:dyDescent="0.2">
      <c r="A25" s="2" t="s">
        <v>15</v>
      </c>
      <c r="C25" s="27"/>
      <c r="D25" s="27"/>
      <c r="E25" s="27"/>
      <c r="F25" s="27"/>
      <c r="G25" s="10"/>
      <c r="H25" s="10"/>
      <c r="I25" s="16" t="s">
        <v>63</v>
      </c>
      <c r="J25" s="14" t="s">
        <v>46</v>
      </c>
      <c r="K25" s="29"/>
      <c r="L25" s="29"/>
      <c r="M25" s="18" t="s">
        <v>57</v>
      </c>
      <c r="N25" s="11"/>
      <c r="O25" s="8"/>
      <c r="P25" s="16" t="s">
        <v>63</v>
      </c>
      <c r="Q25" s="14" t="s">
        <v>46</v>
      </c>
      <c r="R25" s="29"/>
      <c r="S25" s="29"/>
      <c r="T25" s="18" t="s">
        <v>57</v>
      </c>
      <c r="U25" s="11"/>
      <c r="V25" s="8"/>
      <c r="W25" s="16" t="s">
        <v>63</v>
      </c>
      <c r="X25" s="14" t="s">
        <v>46</v>
      </c>
      <c r="Y25" s="29"/>
      <c r="Z25" s="29"/>
      <c r="AA25" s="18" t="s">
        <v>57</v>
      </c>
      <c r="AB25" s="8"/>
      <c r="AC25" s="8"/>
      <c r="AD25" s="16" t="s">
        <v>63</v>
      </c>
      <c r="AE25" s="14" t="s">
        <v>46</v>
      </c>
      <c r="AF25" s="29"/>
      <c r="AG25" s="29"/>
      <c r="AH25" s="18" t="s">
        <v>57</v>
      </c>
      <c r="AI25" s="8"/>
      <c r="AJ25" s="8"/>
      <c r="AK25" s="8"/>
      <c r="AL25" s="7"/>
      <c r="AM25" s="7"/>
      <c r="AN25" s="7"/>
    </row>
    <row r="26" spans="1:40" s="2" customFormat="1" ht="12.75" x14ac:dyDescent="0.2">
      <c r="A26" s="2" t="s">
        <v>16</v>
      </c>
      <c r="C26" s="27"/>
      <c r="D26" s="27"/>
      <c r="E26" s="27"/>
      <c r="F26" s="27"/>
      <c r="G26" s="10"/>
      <c r="H26" s="10"/>
      <c r="I26" s="18" t="s">
        <v>50</v>
      </c>
      <c r="J26" s="14" t="s">
        <v>46</v>
      </c>
      <c r="K26" s="29"/>
      <c r="L26" s="29"/>
      <c r="M26" s="18" t="s">
        <v>57</v>
      </c>
      <c r="N26" s="18" t="s">
        <v>57</v>
      </c>
      <c r="O26" s="8"/>
      <c r="P26" s="18" t="s">
        <v>50</v>
      </c>
      <c r="Q26" s="14" t="s">
        <v>46</v>
      </c>
      <c r="R26" s="29"/>
      <c r="S26" s="29"/>
      <c r="T26" s="18" t="s">
        <v>57</v>
      </c>
      <c r="U26" s="18" t="s">
        <v>134</v>
      </c>
      <c r="V26" s="8"/>
      <c r="W26" s="18" t="s">
        <v>50</v>
      </c>
      <c r="X26" s="14" t="s">
        <v>46</v>
      </c>
      <c r="Y26" s="29"/>
      <c r="Z26" s="29"/>
      <c r="AA26" s="18" t="s">
        <v>57</v>
      </c>
      <c r="AB26" s="8"/>
      <c r="AC26" s="8"/>
      <c r="AD26" s="18" t="s">
        <v>50</v>
      </c>
      <c r="AE26" s="14" t="s">
        <v>46</v>
      </c>
      <c r="AF26" s="29"/>
      <c r="AG26" s="29"/>
      <c r="AH26" s="18" t="s">
        <v>57</v>
      </c>
      <c r="AI26" s="8"/>
      <c r="AJ26" s="8"/>
      <c r="AK26" s="18" t="s">
        <v>50</v>
      </c>
      <c r="AL26" s="7"/>
      <c r="AM26" s="7"/>
      <c r="AN26" s="7"/>
    </row>
    <row r="27" spans="1:40" s="2" customFormat="1" ht="12.75" x14ac:dyDescent="0.2">
      <c r="A27" s="2" t="s">
        <v>17</v>
      </c>
      <c r="C27" s="27"/>
      <c r="D27" s="27"/>
      <c r="E27" s="27"/>
      <c r="F27" s="27"/>
      <c r="G27" s="10"/>
      <c r="H27" s="10"/>
      <c r="I27" s="11"/>
      <c r="J27" s="11"/>
      <c r="K27" s="29"/>
      <c r="L27" s="29"/>
      <c r="M27" s="8"/>
      <c r="N27" s="10"/>
      <c r="O27" s="10"/>
      <c r="P27" s="11"/>
      <c r="Q27" s="11"/>
      <c r="R27" s="29"/>
      <c r="S27" s="29"/>
      <c r="T27" s="10"/>
      <c r="U27" s="10"/>
      <c r="V27" s="10"/>
      <c r="W27" s="11"/>
      <c r="X27" s="11"/>
      <c r="Y27" s="29"/>
      <c r="Z27" s="29"/>
      <c r="AA27" s="10"/>
      <c r="AB27" s="10"/>
      <c r="AC27" s="10"/>
      <c r="AD27" s="11"/>
      <c r="AE27" s="11"/>
      <c r="AF27" s="29"/>
      <c r="AG27" s="29"/>
      <c r="AH27" s="10"/>
      <c r="AI27" s="10"/>
      <c r="AJ27" s="10"/>
      <c r="AK27" s="8"/>
      <c r="AL27" s="7"/>
      <c r="AM27" s="7"/>
      <c r="AN27" s="7"/>
    </row>
    <row r="28" spans="1:40" s="2" customFormat="1" ht="12.75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40" s="2" customFormat="1" ht="12.75" x14ac:dyDescent="0.2">
      <c r="A29" s="3" t="s">
        <v>19</v>
      </c>
      <c r="B29" s="5"/>
      <c r="C29" s="24" t="s">
        <v>8</v>
      </c>
      <c r="D29" s="24" t="s">
        <v>9</v>
      </c>
      <c r="E29" s="24" t="s">
        <v>10</v>
      </c>
      <c r="F29" s="24" t="s">
        <v>4</v>
      </c>
      <c r="G29" s="24" t="s">
        <v>5</v>
      </c>
      <c r="H29" s="24" t="s">
        <v>6</v>
      </c>
      <c r="I29" s="24" t="s">
        <v>7</v>
      </c>
      <c r="J29" s="24" t="s">
        <v>8</v>
      </c>
      <c r="K29" s="24" t="s">
        <v>9</v>
      </c>
      <c r="L29" s="24" t="s">
        <v>10</v>
      </c>
      <c r="M29" s="24" t="s">
        <v>4</v>
      </c>
      <c r="N29" s="24" t="s">
        <v>5</v>
      </c>
      <c r="O29" s="24" t="s">
        <v>6</v>
      </c>
      <c r="P29" s="24" t="s">
        <v>7</v>
      </c>
      <c r="Q29" s="24" t="s">
        <v>8</v>
      </c>
      <c r="R29" s="24" t="s">
        <v>9</v>
      </c>
      <c r="S29" s="24" t="s">
        <v>10</v>
      </c>
      <c r="T29" s="24" t="s">
        <v>4</v>
      </c>
      <c r="U29" s="24" t="s">
        <v>5</v>
      </c>
      <c r="V29" s="24" t="s">
        <v>6</v>
      </c>
      <c r="W29" s="24" t="s">
        <v>7</v>
      </c>
      <c r="X29" s="24" t="s">
        <v>8</v>
      </c>
      <c r="Y29" s="24" t="s">
        <v>9</v>
      </c>
      <c r="Z29" s="24" t="s">
        <v>10</v>
      </c>
      <c r="AA29" s="24" t="s">
        <v>4</v>
      </c>
      <c r="AB29" s="24" t="s">
        <v>5</v>
      </c>
      <c r="AC29" s="24" t="s">
        <v>6</v>
      </c>
      <c r="AD29" s="24" t="s">
        <v>7</v>
      </c>
      <c r="AE29" s="24" t="s">
        <v>8</v>
      </c>
      <c r="AF29" s="24" t="s">
        <v>9</v>
      </c>
      <c r="AG29" s="31"/>
      <c r="AH29" s="31"/>
      <c r="AI29" s="31"/>
      <c r="AJ29" s="31"/>
      <c r="AK29" s="31"/>
    </row>
    <row r="30" spans="1:40" s="2" customFormat="1" ht="12.75" x14ac:dyDescent="0.2">
      <c r="A30" s="5" t="s">
        <v>11</v>
      </c>
      <c r="C30" s="26">
        <f t="shared" ref="C30:AF30" si="4">B30+1</f>
        <v>1</v>
      </c>
      <c r="D30" s="26">
        <f t="shared" si="4"/>
        <v>2</v>
      </c>
      <c r="E30" s="26">
        <f t="shared" si="4"/>
        <v>3</v>
      </c>
      <c r="F30" s="26">
        <f t="shared" si="4"/>
        <v>4</v>
      </c>
      <c r="G30" s="26">
        <f t="shared" si="4"/>
        <v>5</v>
      </c>
      <c r="H30" s="26">
        <f t="shared" si="4"/>
        <v>6</v>
      </c>
      <c r="I30" s="26">
        <f t="shared" si="4"/>
        <v>7</v>
      </c>
      <c r="J30" s="26">
        <f t="shared" si="4"/>
        <v>8</v>
      </c>
      <c r="K30" s="26">
        <f t="shared" si="4"/>
        <v>9</v>
      </c>
      <c r="L30" s="26">
        <f t="shared" si="4"/>
        <v>10</v>
      </c>
      <c r="M30" s="26">
        <f t="shared" si="4"/>
        <v>11</v>
      </c>
      <c r="N30" s="26">
        <f t="shared" si="4"/>
        <v>12</v>
      </c>
      <c r="O30" s="26">
        <f t="shared" si="4"/>
        <v>13</v>
      </c>
      <c r="P30" s="26">
        <f t="shared" si="4"/>
        <v>14</v>
      </c>
      <c r="Q30" s="26">
        <f t="shared" si="4"/>
        <v>15</v>
      </c>
      <c r="R30" s="26">
        <f t="shared" si="4"/>
        <v>16</v>
      </c>
      <c r="S30" s="26">
        <f t="shared" si="4"/>
        <v>17</v>
      </c>
      <c r="T30" s="26">
        <f t="shared" si="4"/>
        <v>18</v>
      </c>
      <c r="U30" s="26">
        <f t="shared" si="4"/>
        <v>19</v>
      </c>
      <c r="V30" s="26">
        <f t="shared" si="4"/>
        <v>20</v>
      </c>
      <c r="W30" s="26">
        <f t="shared" si="4"/>
        <v>21</v>
      </c>
      <c r="X30" s="26">
        <f t="shared" si="4"/>
        <v>22</v>
      </c>
      <c r="Y30" s="26">
        <f t="shared" si="4"/>
        <v>23</v>
      </c>
      <c r="Z30" s="26">
        <f t="shared" si="4"/>
        <v>24</v>
      </c>
      <c r="AA30" s="26">
        <f t="shared" si="4"/>
        <v>25</v>
      </c>
      <c r="AB30" s="26">
        <f t="shared" si="4"/>
        <v>26</v>
      </c>
      <c r="AC30" s="26">
        <f t="shared" si="4"/>
        <v>27</v>
      </c>
      <c r="AD30" s="26">
        <f t="shared" si="4"/>
        <v>28</v>
      </c>
      <c r="AE30" s="26">
        <f t="shared" si="4"/>
        <v>29</v>
      </c>
      <c r="AF30" s="26">
        <f t="shared" si="4"/>
        <v>30</v>
      </c>
      <c r="AG30" s="31"/>
      <c r="AH30" s="31"/>
      <c r="AI30" s="31"/>
      <c r="AJ30" s="31"/>
      <c r="AK30" s="31"/>
    </row>
    <row r="31" spans="1:40" s="2" customFormat="1" ht="12.75" x14ac:dyDescent="0.2">
      <c r="A31" s="2" t="s">
        <v>12</v>
      </c>
      <c r="C31" s="128" t="s">
        <v>22</v>
      </c>
      <c r="D31" s="29"/>
      <c r="E31" s="29"/>
      <c r="F31" s="18" t="s">
        <v>57</v>
      </c>
      <c r="G31" s="14" t="s">
        <v>46</v>
      </c>
      <c r="H31" s="12" t="s">
        <v>49</v>
      </c>
      <c r="I31" s="8"/>
      <c r="J31" s="8"/>
      <c r="K31" s="29"/>
      <c r="L31" s="29"/>
      <c r="M31" s="18" t="s">
        <v>57</v>
      </c>
      <c r="N31" s="14" t="s">
        <v>46</v>
      </c>
      <c r="O31" s="12" t="s">
        <v>49</v>
      </c>
      <c r="P31" s="8"/>
      <c r="Q31" s="8"/>
      <c r="R31" s="29"/>
      <c r="S31" s="29"/>
      <c r="T31" s="18" t="s">
        <v>57</v>
      </c>
      <c r="U31" s="14" t="s">
        <v>46</v>
      </c>
      <c r="V31" s="12" t="s">
        <v>49</v>
      </c>
      <c r="W31" s="8"/>
      <c r="X31" s="8"/>
      <c r="Y31" s="29"/>
      <c r="Z31" s="29"/>
      <c r="AA31" s="18" t="s">
        <v>57</v>
      </c>
      <c r="AB31" s="14" t="s">
        <v>46</v>
      </c>
      <c r="AC31" s="12" t="s">
        <v>49</v>
      </c>
      <c r="AD31" s="8"/>
      <c r="AE31" s="8"/>
      <c r="AF31" s="29"/>
      <c r="AG31" s="31"/>
      <c r="AH31" s="31"/>
      <c r="AI31" s="31"/>
      <c r="AJ31" s="31"/>
      <c r="AK31" s="31"/>
    </row>
    <row r="32" spans="1:40" s="2" customFormat="1" ht="12.75" x14ac:dyDescent="0.2">
      <c r="A32" s="2" t="s">
        <v>13</v>
      </c>
      <c r="C32" s="129"/>
      <c r="D32" s="29"/>
      <c r="E32" s="29"/>
      <c r="F32" s="18" t="s">
        <v>57</v>
      </c>
      <c r="H32" s="8"/>
      <c r="I32" s="32" t="s">
        <v>66</v>
      </c>
      <c r="J32" s="12" t="s">
        <v>49</v>
      </c>
      <c r="K32" s="29"/>
      <c r="L32" s="29"/>
      <c r="M32" s="18" t="s">
        <v>57</v>
      </c>
      <c r="N32" s="8"/>
      <c r="O32" s="8"/>
      <c r="P32" s="32" t="s">
        <v>66</v>
      </c>
      <c r="Q32" s="18" t="s">
        <v>50</v>
      </c>
      <c r="R32" s="29"/>
      <c r="S32" s="29"/>
      <c r="T32" s="18" t="s">
        <v>57</v>
      </c>
      <c r="V32" s="8"/>
      <c r="W32" s="32" t="s">
        <v>66</v>
      </c>
      <c r="X32" s="12" t="s">
        <v>49</v>
      </c>
      <c r="Y32" s="29"/>
      <c r="Z32" s="29"/>
      <c r="AA32" s="18" t="s">
        <v>57</v>
      </c>
      <c r="AC32" s="8"/>
      <c r="AD32" s="32" t="s">
        <v>66</v>
      </c>
      <c r="AE32" s="18" t="s">
        <v>50</v>
      </c>
      <c r="AF32" s="29"/>
      <c r="AG32" s="31"/>
      <c r="AH32" s="31"/>
      <c r="AI32" s="31"/>
      <c r="AJ32" s="31"/>
      <c r="AK32" s="31"/>
    </row>
    <row r="33" spans="1:37" s="2" customFormat="1" ht="12.75" x14ac:dyDescent="0.2">
      <c r="A33" s="2" t="s">
        <v>14</v>
      </c>
      <c r="B33" s="5"/>
      <c r="C33" s="129"/>
      <c r="D33" s="29"/>
      <c r="E33" s="29"/>
      <c r="F33" s="18" t="s">
        <v>57</v>
      </c>
      <c r="G33" s="16" t="s">
        <v>63</v>
      </c>
      <c r="H33" s="20" t="s">
        <v>52</v>
      </c>
      <c r="I33" s="32" t="s">
        <v>66</v>
      </c>
      <c r="J33" s="12" t="s">
        <v>49</v>
      </c>
      <c r="K33" s="29"/>
      <c r="L33" s="29"/>
      <c r="M33" s="18" t="s">
        <v>57</v>
      </c>
      <c r="N33" s="8"/>
      <c r="O33" s="20" t="s">
        <v>52</v>
      </c>
      <c r="P33" s="32" t="s">
        <v>66</v>
      </c>
      <c r="Q33" s="12" t="s">
        <v>49</v>
      </c>
      <c r="R33" s="29"/>
      <c r="S33" s="29"/>
      <c r="T33" s="18" t="s">
        <v>57</v>
      </c>
      <c r="U33" s="16" t="s">
        <v>63</v>
      </c>
      <c r="V33" s="20" t="s">
        <v>52</v>
      </c>
      <c r="W33" s="32" t="s">
        <v>66</v>
      </c>
      <c r="X33" s="12" t="s">
        <v>49</v>
      </c>
      <c r="Y33" s="29"/>
      <c r="Z33" s="29"/>
      <c r="AA33" s="18" t="s">
        <v>57</v>
      </c>
      <c r="AB33" s="16" t="s">
        <v>63</v>
      </c>
      <c r="AC33" s="20" t="s">
        <v>52</v>
      </c>
      <c r="AD33" s="32" t="s">
        <v>66</v>
      </c>
      <c r="AE33" s="12" t="s">
        <v>49</v>
      </c>
      <c r="AF33" s="29"/>
      <c r="AG33" s="31"/>
      <c r="AH33" s="31"/>
      <c r="AI33" s="31"/>
      <c r="AJ33" s="31"/>
      <c r="AK33" s="31"/>
    </row>
    <row r="34" spans="1:37" s="2" customFormat="1" ht="30" x14ac:dyDescent="0.2">
      <c r="A34" s="5" t="s">
        <v>18</v>
      </c>
      <c r="C34" s="129"/>
      <c r="D34" s="30"/>
      <c r="E34" s="30"/>
      <c r="F34" s="39" t="s">
        <v>132</v>
      </c>
      <c r="G34" s="39"/>
      <c r="H34" s="39"/>
      <c r="I34" s="30"/>
      <c r="J34" s="30"/>
      <c r="K34" s="30"/>
      <c r="L34" s="30"/>
      <c r="M34" s="39" t="s">
        <v>132</v>
      </c>
      <c r="N34" s="81"/>
      <c r="O34" s="39"/>
      <c r="P34" s="30"/>
      <c r="Q34" s="30"/>
      <c r="R34" s="30"/>
      <c r="S34" s="30"/>
      <c r="T34" s="39" t="s">
        <v>132</v>
      </c>
      <c r="U34" s="39"/>
      <c r="V34" s="85" t="s">
        <v>159</v>
      </c>
      <c r="W34" s="30"/>
      <c r="X34" s="30"/>
      <c r="Y34" s="30"/>
      <c r="Z34" s="30"/>
      <c r="AA34" s="39" t="s">
        <v>132</v>
      </c>
      <c r="AB34" s="81"/>
      <c r="AC34" s="39"/>
      <c r="AD34" s="30"/>
      <c r="AE34" s="30"/>
      <c r="AF34" s="30"/>
      <c r="AG34" s="31"/>
      <c r="AH34" s="31"/>
      <c r="AI34" s="31"/>
      <c r="AJ34" s="31"/>
      <c r="AK34" s="31"/>
    </row>
    <row r="35" spans="1:37" s="2" customFormat="1" ht="12.75" x14ac:dyDescent="0.2">
      <c r="A35" s="2" t="s">
        <v>15</v>
      </c>
      <c r="C35" s="129"/>
      <c r="D35" s="29"/>
      <c r="E35" s="29"/>
      <c r="F35" s="18" t="s">
        <v>57</v>
      </c>
      <c r="G35" s="8"/>
      <c r="H35" s="8"/>
      <c r="I35" s="16" t="s">
        <v>63</v>
      </c>
      <c r="J35" s="14" t="s">
        <v>46</v>
      </c>
      <c r="K35" s="29"/>
      <c r="L35" s="29"/>
      <c r="M35" s="18" t="s">
        <v>57</v>
      </c>
      <c r="N35" s="8"/>
      <c r="O35" s="8"/>
      <c r="P35" s="16" t="s">
        <v>63</v>
      </c>
      <c r="Q35" s="14" t="s">
        <v>46</v>
      </c>
      <c r="R35" s="29"/>
      <c r="S35" s="29"/>
      <c r="T35" s="18" t="s">
        <v>57</v>
      </c>
      <c r="U35" s="8"/>
      <c r="V35" s="13" t="s">
        <v>54</v>
      </c>
      <c r="W35" s="16" t="s">
        <v>63</v>
      </c>
      <c r="X35" s="14" t="s">
        <v>46</v>
      </c>
      <c r="Y35" s="29"/>
      <c r="Z35" s="29"/>
      <c r="AA35" s="18" t="s">
        <v>57</v>
      </c>
      <c r="AB35" s="57" t="s">
        <v>54</v>
      </c>
      <c r="AC35" s="57" t="s">
        <v>54</v>
      </c>
      <c r="AD35" s="16" t="s">
        <v>63</v>
      </c>
      <c r="AE35" s="14" t="s">
        <v>46</v>
      </c>
      <c r="AF35" s="29"/>
      <c r="AG35" s="31"/>
      <c r="AH35" s="31"/>
      <c r="AI35" s="31"/>
      <c r="AJ35" s="31"/>
      <c r="AK35" s="31"/>
    </row>
    <row r="36" spans="1:37" s="2" customFormat="1" ht="12.75" x14ac:dyDescent="0.2">
      <c r="A36" s="2" t="s">
        <v>16</v>
      </c>
      <c r="C36" s="129"/>
      <c r="D36" s="29"/>
      <c r="E36" s="29"/>
      <c r="F36" s="18" t="s">
        <v>57</v>
      </c>
      <c r="G36" s="8"/>
      <c r="H36" s="8"/>
      <c r="I36" s="18" t="s">
        <v>50</v>
      </c>
      <c r="J36" s="14" t="s">
        <v>46</v>
      </c>
      <c r="K36" s="29"/>
      <c r="L36" s="29"/>
      <c r="M36" s="18" t="s">
        <v>57</v>
      </c>
      <c r="N36" s="8"/>
      <c r="O36" s="8"/>
      <c r="P36" s="18" t="s">
        <v>50</v>
      </c>
      <c r="Q36" s="14" t="s">
        <v>46</v>
      </c>
      <c r="R36" s="29"/>
      <c r="S36" s="29"/>
      <c r="T36" s="18" t="s">
        <v>57</v>
      </c>
      <c r="U36" s="8"/>
      <c r="V36" s="8"/>
      <c r="W36" s="18" t="s">
        <v>50</v>
      </c>
      <c r="X36" s="14" t="s">
        <v>46</v>
      </c>
      <c r="Y36" s="29"/>
      <c r="Z36" s="29"/>
      <c r="AA36" s="18" t="s">
        <v>57</v>
      </c>
      <c r="AB36" s="57" t="s">
        <v>54</v>
      </c>
      <c r="AC36" s="57" t="s">
        <v>54</v>
      </c>
      <c r="AD36" s="89"/>
      <c r="AE36" s="14" t="s">
        <v>46</v>
      </c>
      <c r="AF36" s="29"/>
      <c r="AG36" s="31"/>
      <c r="AH36" s="31"/>
      <c r="AI36" s="31"/>
      <c r="AJ36" s="31"/>
      <c r="AK36" s="31"/>
    </row>
    <row r="37" spans="1:37" s="2" customFormat="1" ht="12.75" x14ac:dyDescent="0.2">
      <c r="A37" s="2" t="s">
        <v>17</v>
      </c>
      <c r="C37" s="130"/>
      <c r="D37" s="29"/>
      <c r="E37" s="29"/>
      <c r="F37" s="10"/>
      <c r="G37" s="10"/>
      <c r="H37" s="8"/>
      <c r="I37" s="11"/>
      <c r="J37" s="11"/>
      <c r="K37" s="29"/>
      <c r="L37" s="29"/>
      <c r="M37" s="10"/>
      <c r="N37" s="10"/>
      <c r="O37" s="10"/>
      <c r="P37" s="11"/>
      <c r="Q37" s="11"/>
      <c r="R37" s="29"/>
      <c r="S37" s="29"/>
      <c r="T37" s="10"/>
      <c r="U37" s="8"/>
      <c r="V37" s="10"/>
      <c r="W37" s="11"/>
      <c r="X37" s="11"/>
      <c r="Y37" s="29"/>
      <c r="Z37" s="29"/>
      <c r="AA37" s="10"/>
      <c r="AB37" s="10"/>
      <c r="AC37" s="10"/>
      <c r="AD37" s="11"/>
      <c r="AE37" s="11"/>
      <c r="AF37" s="29"/>
      <c r="AG37" s="31"/>
      <c r="AH37" s="31"/>
      <c r="AI37" s="31"/>
      <c r="AJ37" s="31"/>
      <c r="AK37" s="31"/>
    </row>
    <row r="38" spans="1:37" s="2" customFormat="1" ht="12.75" x14ac:dyDescent="0.2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s="2" customFormat="1" ht="12.75" x14ac:dyDescent="0.2">
      <c r="A39" s="3" t="s">
        <v>20</v>
      </c>
      <c r="C39" s="31"/>
      <c r="D39" s="31"/>
      <c r="E39" s="24" t="s">
        <v>10</v>
      </c>
      <c r="F39" s="24" t="s">
        <v>4</v>
      </c>
      <c r="G39" s="24" t="s">
        <v>5</v>
      </c>
      <c r="H39" s="24" t="s">
        <v>6</v>
      </c>
      <c r="I39" s="24" t="s">
        <v>7</v>
      </c>
      <c r="J39" s="24" t="s">
        <v>8</v>
      </c>
      <c r="K39" s="24" t="s">
        <v>9</v>
      </c>
      <c r="L39" s="24" t="s">
        <v>10</v>
      </c>
      <c r="M39" s="24" t="s">
        <v>4</v>
      </c>
      <c r="N39" s="24" t="s">
        <v>5</v>
      </c>
      <c r="O39" s="24" t="s">
        <v>6</v>
      </c>
      <c r="P39" s="24" t="s">
        <v>7</v>
      </c>
      <c r="Q39" s="24" t="s">
        <v>8</v>
      </c>
      <c r="R39" s="24" t="s">
        <v>9</v>
      </c>
      <c r="S39" s="24" t="s">
        <v>10</v>
      </c>
      <c r="T39" s="24" t="s">
        <v>4</v>
      </c>
      <c r="U39" s="24" t="s">
        <v>5</v>
      </c>
      <c r="V39" s="24" t="s">
        <v>6</v>
      </c>
      <c r="W39" s="24" t="s">
        <v>7</v>
      </c>
      <c r="X39" s="24" t="s">
        <v>8</v>
      </c>
      <c r="Y39" s="24" t="s">
        <v>9</v>
      </c>
      <c r="Z39" s="24" t="s">
        <v>10</v>
      </c>
      <c r="AA39" s="24" t="s">
        <v>4</v>
      </c>
      <c r="AB39" s="24" t="s">
        <v>5</v>
      </c>
      <c r="AC39" s="24" t="s">
        <v>6</v>
      </c>
      <c r="AD39" s="24" t="s">
        <v>7</v>
      </c>
      <c r="AE39" s="24" t="s">
        <v>8</v>
      </c>
      <c r="AF39" s="24" t="s">
        <v>9</v>
      </c>
      <c r="AG39" s="24" t="s">
        <v>10</v>
      </c>
      <c r="AH39" s="24" t="s">
        <v>4</v>
      </c>
      <c r="AI39" s="24" t="s">
        <v>5</v>
      </c>
      <c r="AJ39" s="31"/>
      <c r="AK39" s="31"/>
    </row>
    <row r="40" spans="1:37" s="2" customFormat="1" ht="12.75" x14ac:dyDescent="0.2">
      <c r="A40" s="5" t="s">
        <v>11</v>
      </c>
      <c r="C40" s="31"/>
      <c r="D40" s="31"/>
      <c r="E40" s="26">
        <f t="shared" ref="E40:AI40" si="5">D40+1</f>
        <v>1</v>
      </c>
      <c r="F40" s="26">
        <f t="shared" si="5"/>
        <v>2</v>
      </c>
      <c r="G40" s="26">
        <f t="shared" si="5"/>
        <v>3</v>
      </c>
      <c r="H40" s="26">
        <f t="shared" si="5"/>
        <v>4</v>
      </c>
      <c r="I40" s="26">
        <f t="shared" si="5"/>
        <v>5</v>
      </c>
      <c r="J40" s="26">
        <f t="shared" si="5"/>
        <v>6</v>
      </c>
      <c r="K40" s="26">
        <f t="shared" si="5"/>
        <v>7</v>
      </c>
      <c r="L40" s="26">
        <f t="shared" si="5"/>
        <v>8</v>
      </c>
      <c r="M40" s="26">
        <f t="shared" si="5"/>
        <v>9</v>
      </c>
      <c r="N40" s="26">
        <f t="shared" si="5"/>
        <v>10</v>
      </c>
      <c r="O40" s="26">
        <f t="shared" si="5"/>
        <v>11</v>
      </c>
      <c r="P40" s="26">
        <f t="shared" si="5"/>
        <v>12</v>
      </c>
      <c r="Q40" s="26">
        <f t="shared" si="5"/>
        <v>13</v>
      </c>
      <c r="R40" s="26">
        <f t="shared" si="5"/>
        <v>14</v>
      </c>
      <c r="S40" s="26">
        <f t="shared" si="5"/>
        <v>15</v>
      </c>
      <c r="T40" s="26">
        <f t="shared" si="5"/>
        <v>16</v>
      </c>
      <c r="U40" s="26">
        <f t="shared" si="5"/>
        <v>17</v>
      </c>
      <c r="V40" s="26">
        <f t="shared" si="5"/>
        <v>18</v>
      </c>
      <c r="W40" s="26">
        <f t="shared" si="5"/>
        <v>19</v>
      </c>
      <c r="X40" s="26">
        <f t="shared" si="5"/>
        <v>20</v>
      </c>
      <c r="Y40" s="26">
        <f t="shared" si="5"/>
        <v>21</v>
      </c>
      <c r="Z40" s="26">
        <f t="shared" si="5"/>
        <v>22</v>
      </c>
      <c r="AA40" s="26">
        <f t="shared" si="5"/>
        <v>23</v>
      </c>
      <c r="AB40" s="26">
        <f t="shared" si="5"/>
        <v>24</v>
      </c>
      <c r="AC40" s="26">
        <f t="shared" si="5"/>
        <v>25</v>
      </c>
      <c r="AD40" s="26">
        <f t="shared" si="5"/>
        <v>26</v>
      </c>
      <c r="AE40" s="26">
        <f t="shared" si="5"/>
        <v>27</v>
      </c>
      <c r="AF40" s="26">
        <f t="shared" si="5"/>
        <v>28</v>
      </c>
      <c r="AG40" s="26">
        <f t="shared" si="5"/>
        <v>29</v>
      </c>
      <c r="AH40" s="26">
        <f t="shared" si="5"/>
        <v>30</v>
      </c>
      <c r="AI40" s="26">
        <f t="shared" si="5"/>
        <v>31</v>
      </c>
      <c r="AJ40" s="31"/>
      <c r="AK40" s="31"/>
    </row>
    <row r="41" spans="1:37" s="2" customFormat="1" ht="12.75" x14ac:dyDescent="0.2">
      <c r="A41" s="2" t="s">
        <v>12</v>
      </c>
      <c r="C41" s="31"/>
      <c r="D41" s="31"/>
      <c r="E41" s="29"/>
      <c r="F41" s="18" t="s">
        <v>57</v>
      </c>
      <c r="G41" s="14" t="s">
        <v>46</v>
      </c>
      <c r="H41" s="12" t="s">
        <v>49</v>
      </c>
      <c r="I41" s="8"/>
      <c r="J41" s="18" t="s">
        <v>50</v>
      </c>
      <c r="K41" s="29"/>
      <c r="L41" s="131" t="s">
        <v>23</v>
      </c>
      <c r="M41" s="18" t="s">
        <v>57</v>
      </c>
      <c r="N41" s="14" t="s">
        <v>46</v>
      </c>
      <c r="O41" s="12" t="s">
        <v>49</v>
      </c>
      <c r="P41" s="8"/>
      <c r="Q41" s="18" t="s">
        <v>50</v>
      </c>
      <c r="R41" s="29"/>
      <c r="S41" s="29"/>
      <c r="T41" s="18" t="s">
        <v>57</v>
      </c>
      <c r="U41" s="14" t="s">
        <v>46</v>
      </c>
      <c r="V41" s="12" t="s">
        <v>49</v>
      </c>
      <c r="W41" s="8"/>
      <c r="X41" s="18" t="s">
        <v>50</v>
      </c>
      <c r="Y41" s="29"/>
      <c r="Z41" s="29"/>
      <c r="AA41" s="134" t="s">
        <v>24</v>
      </c>
      <c r="AB41" s="135"/>
      <c r="AC41" s="135"/>
      <c r="AD41" s="135"/>
      <c r="AE41" s="135"/>
      <c r="AF41" s="135"/>
      <c r="AG41" s="135"/>
      <c r="AH41" s="135"/>
      <c r="AI41" s="136"/>
      <c r="AJ41" s="31"/>
      <c r="AK41" s="31"/>
    </row>
    <row r="42" spans="1:37" s="2" customFormat="1" ht="12.75" x14ac:dyDescent="0.2">
      <c r="A42" s="2" t="s">
        <v>13</v>
      </c>
      <c r="C42" s="31"/>
      <c r="D42" s="31"/>
      <c r="E42" s="29"/>
      <c r="F42" s="18" t="s">
        <v>57</v>
      </c>
      <c r="G42" s="8"/>
      <c r="H42" s="20" t="s">
        <v>52</v>
      </c>
      <c r="I42" s="32" t="s">
        <v>66</v>
      </c>
      <c r="J42" s="18" t="s">
        <v>50</v>
      </c>
      <c r="K42" s="29"/>
      <c r="L42" s="132"/>
      <c r="M42" s="18" t="s">
        <v>57</v>
      </c>
      <c r="O42" s="20" t="s">
        <v>52</v>
      </c>
      <c r="P42" s="32" t="s">
        <v>66</v>
      </c>
      <c r="Q42" s="18" t="s">
        <v>50</v>
      </c>
      <c r="R42" s="29"/>
      <c r="S42" s="29"/>
      <c r="T42" s="18" t="s">
        <v>57</v>
      </c>
      <c r="V42" s="91" t="s">
        <v>167</v>
      </c>
      <c r="W42" s="32" t="s">
        <v>66</v>
      </c>
      <c r="X42" s="18" t="s">
        <v>50</v>
      </c>
      <c r="Y42" s="29"/>
      <c r="Z42" s="29"/>
      <c r="AA42" s="137"/>
      <c r="AB42" s="138"/>
      <c r="AC42" s="138"/>
      <c r="AD42" s="138"/>
      <c r="AE42" s="138"/>
      <c r="AF42" s="138"/>
      <c r="AG42" s="138"/>
      <c r="AH42" s="138"/>
      <c r="AI42" s="139"/>
      <c r="AJ42" s="31"/>
      <c r="AK42" s="31"/>
    </row>
    <row r="43" spans="1:37" s="2" customFormat="1" ht="12.75" x14ac:dyDescent="0.2">
      <c r="A43" s="2" t="s">
        <v>14</v>
      </c>
      <c r="C43" s="31"/>
      <c r="D43" s="31"/>
      <c r="E43" s="29"/>
      <c r="F43" s="18" t="s">
        <v>57</v>
      </c>
      <c r="G43" s="16" t="s">
        <v>63</v>
      </c>
      <c r="H43" s="20" t="s">
        <v>52</v>
      </c>
      <c r="I43" s="32" t="s">
        <v>66</v>
      </c>
      <c r="J43" s="12" t="s">
        <v>49</v>
      </c>
      <c r="K43" s="29"/>
      <c r="L43" s="132"/>
      <c r="M43" s="18" t="s">
        <v>57</v>
      </c>
      <c r="N43" s="16" t="s">
        <v>63</v>
      </c>
      <c r="O43" s="20" t="s">
        <v>52</v>
      </c>
      <c r="P43" s="32" t="s">
        <v>66</v>
      </c>
      <c r="Q43" s="12" t="s">
        <v>49</v>
      </c>
      <c r="R43" s="29"/>
      <c r="S43" s="29"/>
      <c r="T43" s="18" t="s">
        <v>57</v>
      </c>
      <c r="U43" s="16" t="s">
        <v>63</v>
      </c>
      <c r="V43" s="57" t="s">
        <v>54</v>
      </c>
      <c r="W43" s="32" t="s">
        <v>66</v>
      </c>
      <c r="X43" s="12" t="s">
        <v>49</v>
      </c>
      <c r="Y43" s="29"/>
      <c r="Z43" s="29"/>
      <c r="AA43" s="137"/>
      <c r="AB43" s="138"/>
      <c r="AC43" s="138"/>
      <c r="AD43" s="138"/>
      <c r="AE43" s="138"/>
      <c r="AF43" s="138"/>
      <c r="AG43" s="138"/>
      <c r="AH43" s="138"/>
      <c r="AI43" s="139"/>
      <c r="AJ43" s="31"/>
      <c r="AK43" s="31"/>
    </row>
    <row r="44" spans="1:37" s="2" customFormat="1" ht="25.5" x14ac:dyDescent="0.2">
      <c r="A44" s="5" t="s">
        <v>18</v>
      </c>
      <c r="C44" s="31"/>
      <c r="D44" s="31"/>
      <c r="E44" s="30"/>
      <c r="F44" s="39" t="s">
        <v>132</v>
      </c>
      <c r="G44" s="81"/>
      <c r="H44" s="39"/>
      <c r="I44" s="30"/>
      <c r="J44" s="30"/>
      <c r="K44" s="30"/>
      <c r="L44" s="132"/>
      <c r="M44" s="39" t="s">
        <v>132</v>
      </c>
      <c r="N44" s="81"/>
      <c r="O44" s="39"/>
      <c r="P44" s="30"/>
      <c r="Q44" s="30"/>
      <c r="R44" s="30"/>
      <c r="S44" s="30"/>
      <c r="T44" s="39" t="s">
        <v>132</v>
      </c>
      <c r="U44" s="81"/>
      <c r="V44" s="81"/>
      <c r="W44" s="30"/>
      <c r="X44" s="30"/>
      <c r="Y44" s="30"/>
      <c r="Z44" s="30"/>
      <c r="AA44" s="137"/>
      <c r="AB44" s="138"/>
      <c r="AC44" s="138"/>
      <c r="AD44" s="138"/>
      <c r="AE44" s="138"/>
      <c r="AF44" s="138"/>
      <c r="AG44" s="138"/>
      <c r="AH44" s="138"/>
      <c r="AI44" s="139"/>
      <c r="AJ44" s="31"/>
      <c r="AK44" s="31"/>
    </row>
    <row r="45" spans="1:37" s="2" customFormat="1" ht="12.75" x14ac:dyDescent="0.2">
      <c r="A45" s="2" t="s">
        <v>15</v>
      </c>
      <c r="C45" s="31"/>
      <c r="D45" s="31"/>
      <c r="E45" s="29"/>
      <c r="F45" s="18" t="s">
        <v>57</v>
      </c>
      <c r="G45" s="57" t="s">
        <v>54</v>
      </c>
      <c r="H45" s="57" t="s">
        <v>54</v>
      </c>
      <c r="I45" s="16" t="s">
        <v>63</v>
      </c>
      <c r="J45" s="14" t="s">
        <v>46</v>
      </c>
      <c r="K45" s="29"/>
      <c r="L45" s="132"/>
      <c r="M45" s="18" t="s">
        <v>57</v>
      </c>
      <c r="N45" s="57" t="s">
        <v>54</v>
      </c>
      <c r="O45" s="57" t="s">
        <v>54</v>
      </c>
      <c r="P45" s="16" t="s">
        <v>63</v>
      </c>
      <c r="Q45" s="14" t="s">
        <v>46</v>
      </c>
      <c r="R45" s="29"/>
      <c r="S45" s="29"/>
      <c r="T45" s="18" t="s">
        <v>57</v>
      </c>
      <c r="U45" s="8"/>
      <c r="V45" s="57" t="s">
        <v>54</v>
      </c>
      <c r="W45" s="90" t="s">
        <v>63</v>
      </c>
      <c r="X45" s="14" t="s">
        <v>46</v>
      </c>
      <c r="Y45" s="29"/>
      <c r="Z45" s="29"/>
      <c r="AA45" s="137"/>
      <c r="AB45" s="138"/>
      <c r="AC45" s="138"/>
      <c r="AD45" s="138"/>
      <c r="AE45" s="138"/>
      <c r="AF45" s="138"/>
      <c r="AG45" s="138"/>
      <c r="AH45" s="138"/>
      <c r="AI45" s="139"/>
      <c r="AJ45" s="31"/>
      <c r="AK45" s="31"/>
    </row>
    <row r="46" spans="1:37" s="2" customFormat="1" ht="12.75" x14ac:dyDescent="0.2">
      <c r="A46" s="2" t="s">
        <v>16</v>
      </c>
      <c r="C46" s="31"/>
      <c r="D46" s="31"/>
      <c r="E46" s="29"/>
      <c r="F46" s="18" t="s">
        <v>57</v>
      </c>
      <c r="G46" s="57" t="s">
        <v>54</v>
      </c>
      <c r="H46" s="57" t="s">
        <v>54</v>
      </c>
      <c r="I46" s="18" t="s">
        <v>50</v>
      </c>
      <c r="J46" s="14" t="s">
        <v>46</v>
      </c>
      <c r="K46" s="29"/>
      <c r="L46" s="132"/>
      <c r="M46" s="18" t="s">
        <v>57</v>
      </c>
      <c r="N46" s="57" t="s">
        <v>54</v>
      </c>
      <c r="O46" s="87" t="s">
        <v>54</v>
      </c>
      <c r="P46" s="18" t="s">
        <v>50</v>
      </c>
      <c r="Q46" s="14" t="s">
        <v>46</v>
      </c>
      <c r="R46" s="29"/>
      <c r="S46" s="29"/>
      <c r="T46" s="18" t="s">
        <v>57</v>
      </c>
      <c r="U46" s="8"/>
      <c r="V46" s="57" t="s">
        <v>54</v>
      </c>
      <c r="W46" s="18" t="s">
        <v>50</v>
      </c>
      <c r="X46" s="14" t="s">
        <v>46</v>
      </c>
      <c r="Y46" s="29"/>
      <c r="Z46" s="29"/>
      <c r="AA46" s="137"/>
      <c r="AB46" s="138"/>
      <c r="AC46" s="138"/>
      <c r="AD46" s="138"/>
      <c r="AE46" s="138"/>
      <c r="AF46" s="138"/>
      <c r="AG46" s="138"/>
      <c r="AH46" s="138"/>
      <c r="AI46" s="139"/>
      <c r="AJ46" s="31"/>
      <c r="AK46" s="31"/>
    </row>
    <row r="47" spans="1:37" s="2" customFormat="1" ht="12.75" x14ac:dyDescent="0.2">
      <c r="A47" s="2" t="s">
        <v>17</v>
      </c>
      <c r="C47" s="31"/>
      <c r="D47" s="31"/>
      <c r="E47" s="29"/>
      <c r="F47" s="10"/>
      <c r="G47" s="10"/>
      <c r="H47" s="10"/>
      <c r="I47" s="11"/>
      <c r="J47" s="11"/>
      <c r="K47" s="29"/>
      <c r="L47" s="133"/>
      <c r="M47" s="10"/>
      <c r="N47" s="10"/>
      <c r="O47" s="10"/>
      <c r="P47" s="11"/>
      <c r="Q47" s="11"/>
      <c r="R47" s="29"/>
      <c r="S47" s="29"/>
      <c r="T47" s="10"/>
      <c r="U47" s="10"/>
      <c r="V47" s="10"/>
      <c r="W47" s="11"/>
      <c r="X47" s="11"/>
      <c r="Y47" s="29"/>
      <c r="Z47" s="29"/>
      <c r="AA47" s="140"/>
      <c r="AB47" s="141"/>
      <c r="AC47" s="141"/>
      <c r="AD47" s="141"/>
      <c r="AE47" s="141"/>
      <c r="AF47" s="141"/>
      <c r="AG47" s="141"/>
      <c r="AH47" s="141"/>
      <c r="AI47" s="142"/>
      <c r="AJ47" s="31"/>
      <c r="AK47" s="31"/>
    </row>
    <row r="48" spans="1:37" s="2" customFormat="1" ht="12.75" x14ac:dyDescent="0.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s="2" customFormat="1" ht="12.75" x14ac:dyDescent="0.2">
      <c r="A49" s="3" t="s">
        <v>21</v>
      </c>
      <c r="C49" s="31"/>
      <c r="D49" s="31"/>
      <c r="E49" s="31"/>
      <c r="F49" s="31"/>
      <c r="G49" s="31"/>
      <c r="H49" s="24" t="s">
        <v>6</v>
      </c>
      <c r="I49" s="24" t="s">
        <v>7</v>
      </c>
      <c r="J49" s="24" t="s">
        <v>8</v>
      </c>
      <c r="K49" s="24" t="s">
        <v>9</v>
      </c>
      <c r="L49" s="24" t="s">
        <v>10</v>
      </c>
      <c r="M49" s="24" t="s">
        <v>4</v>
      </c>
      <c r="N49" s="24" t="s">
        <v>5</v>
      </c>
      <c r="O49" s="24" t="s">
        <v>6</v>
      </c>
      <c r="P49" s="24" t="s">
        <v>7</v>
      </c>
      <c r="Q49" s="24" t="s">
        <v>8</v>
      </c>
      <c r="R49" s="24" t="s">
        <v>9</v>
      </c>
      <c r="S49" s="24" t="s">
        <v>10</v>
      </c>
      <c r="T49" s="24" t="s">
        <v>4</v>
      </c>
      <c r="U49" s="24" t="s">
        <v>5</v>
      </c>
      <c r="V49" s="24" t="s">
        <v>6</v>
      </c>
      <c r="W49" s="24" t="s">
        <v>7</v>
      </c>
      <c r="X49" s="24" t="s">
        <v>8</v>
      </c>
      <c r="Y49" s="24" t="s">
        <v>9</v>
      </c>
      <c r="Z49" s="24" t="s">
        <v>10</v>
      </c>
      <c r="AA49" s="24" t="s">
        <v>4</v>
      </c>
      <c r="AB49" s="24" t="s">
        <v>5</v>
      </c>
      <c r="AC49" s="24" t="s">
        <v>6</v>
      </c>
      <c r="AD49" s="24" t="s">
        <v>7</v>
      </c>
      <c r="AE49" s="24" t="s">
        <v>8</v>
      </c>
      <c r="AF49" s="23"/>
      <c r="AG49" s="23"/>
      <c r="AH49" s="23"/>
      <c r="AI49" s="23"/>
      <c r="AJ49" s="31"/>
      <c r="AK49" s="31"/>
    </row>
    <row r="50" spans="1:37" s="2" customFormat="1" ht="12.75" x14ac:dyDescent="0.2">
      <c r="A50" s="5" t="s">
        <v>11</v>
      </c>
      <c r="C50" s="31"/>
      <c r="D50" s="31"/>
      <c r="E50" s="31"/>
      <c r="F50" s="31"/>
      <c r="G50" s="31"/>
      <c r="H50" s="26">
        <f t="shared" ref="H50" si="6">G50+1</f>
        <v>1</v>
      </c>
      <c r="I50" s="26">
        <f t="shared" ref="I50" si="7">H50+1</f>
        <v>2</v>
      </c>
      <c r="J50" s="26">
        <f t="shared" ref="J50" si="8">I50+1</f>
        <v>3</v>
      </c>
      <c r="K50" s="26">
        <f t="shared" ref="K50" si="9">J50+1</f>
        <v>4</v>
      </c>
      <c r="L50" s="26">
        <f t="shared" ref="L50" si="10">K50+1</f>
        <v>5</v>
      </c>
      <c r="M50" s="26">
        <f t="shared" ref="M50" si="11">L50+1</f>
        <v>6</v>
      </c>
      <c r="N50" s="26">
        <f t="shared" ref="N50" si="12">M50+1</f>
        <v>7</v>
      </c>
      <c r="O50" s="26">
        <f t="shared" ref="O50" si="13">N50+1</f>
        <v>8</v>
      </c>
      <c r="P50" s="26">
        <f t="shared" ref="P50" si="14">O50+1</f>
        <v>9</v>
      </c>
      <c r="Q50" s="26">
        <f t="shared" ref="Q50" si="15">P50+1</f>
        <v>10</v>
      </c>
      <c r="R50" s="26">
        <f t="shared" ref="R50" si="16">Q50+1</f>
        <v>11</v>
      </c>
      <c r="S50" s="26">
        <f t="shared" ref="S50" si="17">R50+1</f>
        <v>12</v>
      </c>
      <c r="T50" s="26">
        <f t="shared" ref="T50" si="18">S50+1</f>
        <v>13</v>
      </c>
      <c r="U50" s="26">
        <f t="shared" ref="U50" si="19">T50+1</f>
        <v>14</v>
      </c>
      <c r="V50" s="26">
        <f t="shared" ref="V50" si="20">U50+1</f>
        <v>15</v>
      </c>
      <c r="W50" s="26">
        <f t="shared" ref="W50" si="21">V50+1</f>
        <v>16</v>
      </c>
      <c r="X50" s="26">
        <f t="shared" ref="X50" si="22">W50+1</f>
        <v>17</v>
      </c>
      <c r="Y50" s="26">
        <f t="shared" ref="Y50" si="23">X50+1</f>
        <v>18</v>
      </c>
      <c r="Z50" s="26">
        <f t="shared" ref="Z50" si="24">Y50+1</f>
        <v>19</v>
      </c>
      <c r="AA50" s="26">
        <f t="shared" ref="AA50" si="25">Z50+1</f>
        <v>20</v>
      </c>
      <c r="AB50" s="26">
        <f t="shared" ref="AB50" si="26">AA50+1</f>
        <v>21</v>
      </c>
      <c r="AC50" s="26">
        <f t="shared" ref="AC50" si="27">AB50+1</f>
        <v>22</v>
      </c>
      <c r="AD50" s="26">
        <f t="shared" ref="AD50" si="28">AC50+1</f>
        <v>23</v>
      </c>
      <c r="AE50" s="26">
        <f t="shared" ref="AE50" si="29">AD50+1</f>
        <v>24</v>
      </c>
      <c r="AF50" s="25"/>
      <c r="AG50" s="25"/>
      <c r="AH50" s="25"/>
      <c r="AI50" s="25"/>
      <c r="AJ50" s="31"/>
      <c r="AK50" s="31"/>
    </row>
    <row r="51" spans="1:37" s="2" customFormat="1" ht="12.75" x14ac:dyDescent="0.2">
      <c r="A51" s="2" t="s">
        <v>12</v>
      </c>
      <c r="C51" s="31"/>
      <c r="D51" s="31"/>
      <c r="E51" s="31"/>
      <c r="F51" s="31"/>
      <c r="G51" s="31"/>
      <c r="H51" s="134" t="s">
        <v>24</v>
      </c>
      <c r="I51" s="135"/>
      <c r="J51" s="135"/>
      <c r="K51" s="135"/>
      <c r="L51" s="135"/>
      <c r="M51" s="136"/>
      <c r="N51" s="8"/>
      <c r="O51" s="18" t="s">
        <v>57</v>
      </c>
      <c r="P51" s="8"/>
      <c r="Q51" s="11"/>
      <c r="R51" s="29"/>
      <c r="S51" s="29"/>
      <c r="T51" s="18" t="s">
        <v>57</v>
      </c>
      <c r="U51" s="11"/>
      <c r="V51" s="93" t="s">
        <v>141</v>
      </c>
      <c r="W51" s="10"/>
      <c r="X51" s="10"/>
      <c r="Y51" s="29"/>
      <c r="Z51" s="29"/>
      <c r="AA51" s="18" t="s">
        <v>57</v>
      </c>
      <c r="AB51" s="10"/>
      <c r="AC51" s="10"/>
      <c r="AD51" s="10"/>
      <c r="AE51" s="10"/>
      <c r="AF51" s="27"/>
      <c r="AG51" s="27"/>
      <c r="AH51" s="27"/>
      <c r="AI51" s="27"/>
      <c r="AJ51" s="31"/>
      <c r="AK51" s="31"/>
    </row>
    <row r="52" spans="1:37" s="2" customFormat="1" ht="12.75" x14ac:dyDescent="0.2">
      <c r="A52" s="2" t="s">
        <v>13</v>
      </c>
      <c r="C52" s="31"/>
      <c r="D52" s="31"/>
      <c r="E52" s="31"/>
      <c r="F52" s="31"/>
      <c r="G52" s="31"/>
      <c r="H52" s="137"/>
      <c r="I52" s="138"/>
      <c r="J52" s="138"/>
      <c r="K52" s="138"/>
      <c r="L52" s="138"/>
      <c r="M52" s="139"/>
      <c r="O52" s="18" t="s">
        <v>57</v>
      </c>
      <c r="P52" s="8"/>
      <c r="Q52" s="86" t="s">
        <v>133</v>
      </c>
      <c r="R52" s="29"/>
      <c r="S52" s="29"/>
      <c r="T52" s="18" t="s">
        <v>57</v>
      </c>
      <c r="U52" s="11"/>
      <c r="V52" s="8"/>
      <c r="W52" s="8"/>
      <c r="X52" s="8"/>
      <c r="Y52" s="29"/>
      <c r="Z52" s="29"/>
      <c r="AA52" s="18" t="s">
        <v>57</v>
      </c>
      <c r="AB52" s="8"/>
      <c r="AC52" s="8"/>
      <c r="AD52" s="8"/>
      <c r="AE52" s="8"/>
      <c r="AF52" s="27"/>
      <c r="AG52" s="27"/>
      <c r="AH52" s="27"/>
      <c r="AI52" s="27"/>
      <c r="AJ52" s="31"/>
      <c r="AK52" s="31"/>
    </row>
    <row r="53" spans="1:37" s="2" customFormat="1" ht="12.75" x14ac:dyDescent="0.2">
      <c r="A53" s="2" t="s">
        <v>14</v>
      </c>
      <c r="C53" s="31"/>
      <c r="D53" s="31"/>
      <c r="E53" s="31"/>
      <c r="F53" s="31"/>
      <c r="G53" s="31"/>
      <c r="H53" s="137"/>
      <c r="I53" s="138"/>
      <c r="J53" s="138"/>
      <c r="K53" s="138"/>
      <c r="L53" s="138"/>
      <c r="M53" s="139"/>
      <c r="N53" s="16" t="s">
        <v>63</v>
      </c>
      <c r="O53" s="18" t="s">
        <v>57</v>
      </c>
      <c r="P53" s="8"/>
      <c r="Q53" s="18" t="s">
        <v>133</v>
      </c>
      <c r="R53" s="29"/>
      <c r="S53" s="29"/>
      <c r="T53" s="18" t="s">
        <v>57</v>
      </c>
      <c r="U53" s="14" t="s">
        <v>46</v>
      </c>
      <c r="V53" s="10"/>
      <c r="W53" s="10"/>
      <c r="X53" s="93" t="s">
        <v>141</v>
      </c>
      <c r="Y53" s="29"/>
      <c r="Z53" s="29"/>
      <c r="AA53" s="18" t="s">
        <v>57</v>
      </c>
      <c r="AB53" s="10"/>
      <c r="AC53" s="10"/>
      <c r="AD53" s="10"/>
      <c r="AE53" s="10"/>
      <c r="AF53" s="27"/>
      <c r="AG53" s="27"/>
      <c r="AH53" s="27"/>
      <c r="AI53" s="27"/>
      <c r="AJ53" s="31"/>
      <c r="AK53" s="31"/>
    </row>
    <row r="54" spans="1:37" s="2" customFormat="1" ht="25.5" x14ac:dyDescent="0.2">
      <c r="A54" s="5" t="s">
        <v>18</v>
      </c>
      <c r="C54" s="31"/>
      <c r="D54" s="31"/>
      <c r="E54" s="31"/>
      <c r="F54" s="31"/>
      <c r="G54" s="31"/>
      <c r="H54" s="137"/>
      <c r="I54" s="138"/>
      <c r="J54" s="138"/>
      <c r="K54" s="138"/>
      <c r="L54" s="138"/>
      <c r="M54" s="139"/>
      <c r="N54" s="81"/>
      <c r="O54" s="81"/>
      <c r="P54" s="30"/>
      <c r="Q54" s="30"/>
      <c r="R54" s="30"/>
      <c r="S54" s="30"/>
      <c r="T54" s="39" t="s">
        <v>132</v>
      </c>
      <c r="U54" s="39" t="s">
        <v>148</v>
      </c>
      <c r="V54" s="39"/>
      <c r="W54" s="81"/>
      <c r="X54" s="82"/>
      <c r="Y54" s="30"/>
      <c r="Z54" s="30"/>
      <c r="AA54" s="39" t="s">
        <v>132</v>
      </c>
      <c r="AB54" s="39" t="s">
        <v>148</v>
      </c>
      <c r="AC54" s="30"/>
      <c r="AD54" s="30"/>
      <c r="AE54" s="30"/>
      <c r="AF54" s="27"/>
      <c r="AG54" s="27"/>
      <c r="AH54" s="27"/>
      <c r="AI54" s="27"/>
      <c r="AJ54" s="31"/>
      <c r="AK54" s="31"/>
    </row>
    <row r="55" spans="1:37" s="2" customFormat="1" ht="12.75" x14ac:dyDescent="0.2">
      <c r="A55" s="2" t="s">
        <v>15</v>
      </c>
      <c r="C55" s="31"/>
      <c r="D55" s="31"/>
      <c r="E55" s="31"/>
      <c r="F55" s="31"/>
      <c r="G55" s="31"/>
      <c r="H55" s="137"/>
      <c r="I55" s="138"/>
      <c r="J55" s="138"/>
      <c r="K55" s="138"/>
      <c r="L55" s="138"/>
      <c r="M55" s="139"/>
      <c r="N55" s="8"/>
      <c r="O55" s="8"/>
      <c r="P55" s="16" t="s">
        <v>63</v>
      </c>
      <c r="Q55" s="14" t="s">
        <v>46</v>
      </c>
      <c r="R55" s="29"/>
      <c r="S55" s="29"/>
      <c r="T55" s="18" t="s">
        <v>57</v>
      </c>
      <c r="U55" s="10"/>
      <c r="V55" s="8"/>
      <c r="W55" s="8"/>
      <c r="X55" s="8"/>
      <c r="Y55" s="29"/>
      <c r="Z55" s="29"/>
      <c r="AA55" s="18" t="s">
        <v>57</v>
      </c>
      <c r="AB55" s="10"/>
      <c r="AC55" s="8"/>
      <c r="AD55" s="8"/>
      <c r="AE55" s="10"/>
      <c r="AF55" s="27"/>
      <c r="AG55" s="27"/>
      <c r="AH55" s="27"/>
      <c r="AI55" s="27"/>
      <c r="AJ55" s="31"/>
      <c r="AK55" s="31"/>
    </row>
    <row r="56" spans="1:37" s="2" customFormat="1" ht="12.75" x14ac:dyDescent="0.2">
      <c r="A56" s="2" t="s">
        <v>16</v>
      </c>
      <c r="C56" s="31"/>
      <c r="D56" s="31"/>
      <c r="E56" s="31"/>
      <c r="F56" s="31"/>
      <c r="G56" s="31"/>
      <c r="H56" s="137"/>
      <c r="I56" s="138"/>
      <c r="J56" s="138"/>
      <c r="K56" s="138"/>
      <c r="L56" s="138"/>
      <c r="M56" s="139"/>
      <c r="N56" s="8"/>
      <c r="O56" s="8"/>
      <c r="P56" s="16" t="s">
        <v>63</v>
      </c>
      <c r="Q56" s="14" t="s">
        <v>46</v>
      </c>
      <c r="R56" s="29"/>
      <c r="S56" s="29"/>
      <c r="T56" s="18" t="s">
        <v>57</v>
      </c>
      <c r="U56" s="10"/>
      <c r="V56" s="10"/>
      <c r="W56" s="10"/>
      <c r="X56" s="8"/>
      <c r="Y56" s="29"/>
      <c r="Z56" s="29"/>
      <c r="AA56" s="18" t="s">
        <v>57</v>
      </c>
      <c r="AB56" s="10"/>
      <c r="AC56" s="10"/>
      <c r="AD56" s="10"/>
      <c r="AE56" s="10"/>
      <c r="AF56" s="27"/>
      <c r="AG56" s="27"/>
      <c r="AH56" s="27"/>
      <c r="AI56" s="27"/>
      <c r="AJ56" s="31"/>
      <c r="AK56" s="31"/>
    </row>
    <row r="57" spans="1:37" s="2" customFormat="1" ht="12.75" x14ac:dyDescent="0.2">
      <c r="A57" s="2" t="s">
        <v>17</v>
      </c>
      <c r="C57" s="31"/>
      <c r="D57" s="31"/>
      <c r="E57" s="31"/>
      <c r="F57" s="31"/>
      <c r="G57" s="31"/>
      <c r="H57" s="140"/>
      <c r="I57" s="141"/>
      <c r="J57" s="141"/>
      <c r="K57" s="141"/>
      <c r="L57" s="141"/>
      <c r="M57" s="142"/>
      <c r="N57" s="10"/>
      <c r="O57" s="10"/>
      <c r="P57" s="8"/>
      <c r="Q57" s="10"/>
      <c r="R57" s="29"/>
      <c r="S57" s="29"/>
      <c r="T57" s="10"/>
      <c r="U57" s="10"/>
      <c r="V57" s="10"/>
      <c r="W57" s="10"/>
      <c r="X57" s="10"/>
      <c r="Y57" s="29"/>
      <c r="Z57" s="29"/>
      <c r="AA57" s="10"/>
      <c r="AB57" s="10"/>
      <c r="AC57" s="10"/>
      <c r="AD57" s="10"/>
      <c r="AE57" s="10"/>
      <c r="AF57" s="27"/>
      <c r="AG57" s="27"/>
      <c r="AH57" s="27"/>
      <c r="AI57" s="27"/>
      <c r="AJ57" s="31"/>
      <c r="AK57" s="31"/>
    </row>
    <row r="58" spans="1:37" s="2" customFormat="1" ht="12.75" x14ac:dyDescent="0.2"/>
    <row r="59" spans="1:37" s="2" customFormat="1" ht="12.75" x14ac:dyDescent="0.2"/>
  </sheetData>
  <mergeCells count="65">
    <mergeCell ref="L11:N11"/>
    <mergeCell ref="L9:N9"/>
    <mergeCell ref="O8:P8"/>
    <mergeCell ref="O9:P9"/>
    <mergeCell ref="O10:P10"/>
    <mergeCell ref="O11:P11"/>
    <mergeCell ref="AA41:AI47"/>
    <mergeCell ref="A5:F5"/>
    <mergeCell ref="L5:N5"/>
    <mergeCell ref="A6:F6"/>
    <mergeCell ref="S5:T5"/>
    <mergeCell ref="S6:T6"/>
    <mergeCell ref="U10:AC10"/>
    <mergeCell ref="U5:AC5"/>
    <mergeCell ref="U6:AC6"/>
    <mergeCell ref="U7:AC7"/>
    <mergeCell ref="A11:F11"/>
    <mergeCell ref="L7:N7"/>
    <mergeCell ref="L6:N6"/>
    <mergeCell ref="Q11:R11"/>
    <mergeCell ref="A12:F12"/>
    <mergeCell ref="L12:N12"/>
    <mergeCell ref="C31:C37"/>
    <mergeCell ref="L41:L47"/>
    <mergeCell ref="H51:M57"/>
    <mergeCell ref="O5:P5"/>
    <mergeCell ref="Q5:R5"/>
    <mergeCell ref="O21:O23"/>
    <mergeCell ref="A8:F8"/>
    <mergeCell ref="A7:F7"/>
    <mergeCell ref="L8:N8"/>
    <mergeCell ref="O6:P6"/>
    <mergeCell ref="O7:P7"/>
    <mergeCell ref="Q6:R6"/>
    <mergeCell ref="L10:N10"/>
    <mergeCell ref="A9:F10"/>
    <mergeCell ref="Q8:R8"/>
    <mergeCell ref="Q9:R9"/>
    <mergeCell ref="Q12:R12"/>
    <mergeCell ref="Q13:R13"/>
    <mergeCell ref="S7:T7"/>
    <mergeCell ref="S13:T13"/>
    <mergeCell ref="S14:T14"/>
    <mergeCell ref="S8:T8"/>
    <mergeCell ref="S9:T9"/>
    <mergeCell ref="S10:T10"/>
    <mergeCell ref="S11:T11"/>
    <mergeCell ref="S12:T12"/>
    <mergeCell ref="Q7:R7"/>
    <mergeCell ref="U13:AD13"/>
    <mergeCell ref="U12:AD12"/>
    <mergeCell ref="F15:G18"/>
    <mergeCell ref="U8:AC8"/>
    <mergeCell ref="U9:AC9"/>
    <mergeCell ref="U11:AC11"/>
    <mergeCell ref="U14:AC14"/>
    <mergeCell ref="Q10:R10"/>
    <mergeCell ref="A14:F14"/>
    <mergeCell ref="L14:N14"/>
    <mergeCell ref="O14:P14"/>
    <mergeCell ref="Q14:R14"/>
    <mergeCell ref="O12:P12"/>
    <mergeCell ref="O13:P13"/>
    <mergeCell ref="L13:N13"/>
    <mergeCell ref="A13:F13"/>
  </mergeCells>
  <hyperlinks>
    <hyperlink ref="V34" r:id="rId1"/>
  </hyperlinks>
  <pageMargins left="0.7" right="0.7" top="0.75" bottom="0.75" header="0.3" footer="0.3"/>
  <pageSetup paperSize="8" scale="65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4"/>
  <sheetViews>
    <sheetView topLeftCell="A25" zoomScaleNormal="100" workbookViewId="0">
      <selection activeCell="P58" sqref="P58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29" x14ac:dyDescent="0.25">
      <c r="A1" s="1" t="s">
        <v>0</v>
      </c>
      <c r="B1" s="1"/>
    </row>
    <row r="2" spans="1:29" x14ac:dyDescent="0.25">
      <c r="A2" s="1" t="s">
        <v>68</v>
      </c>
      <c r="B2" s="1"/>
    </row>
    <row r="3" spans="1:29" x14ac:dyDescent="0.25">
      <c r="A3" s="1" t="s">
        <v>2</v>
      </c>
      <c r="B3" s="1"/>
    </row>
    <row r="4" spans="1:29" s="2" customFormat="1" ht="12.75" x14ac:dyDescent="0.2"/>
    <row r="5" spans="1:29" s="2" customFormat="1" ht="12.75" x14ac:dyDescent="0.2">
      <c r="A5" s="157" t="s">
        <v>25</v>
      </c>
      <c r="B5" s="157"/>
      <c r="C5" s="157"/>
      <c r="D5" s="157"/>
      <c r="E5" s="157"/>
      <c r="F5" s="157"/>
      <c r="G5" s="9" t="s">
        <v>26</v>
      </c>
      <c r="H5" s="9" t="s">
        <v>31</v>
      </c>
      <c r="I5" s="41" t="s">
        <v>27</v>
      </c>
      <c r="J5" s="9" t="s">
        <v>28</v>
      </c>
      <c r="K5" s="9" t="s">
        <v>29</v>
      </c>
      <c r="L5" s="157" t="s">
        <v>30</v>
      </c>
      <c r="M5" s="157"/>
      <c r="N5" s="157"/>
      <c r="O5" s="143" t="s">
        <v>61</v>
      </c>
      <c r="P5" s="143"/>
      <c r="Q5" s="143" t="s">
        <v>62</v>
      </c>
      <c r="R5" s="143"/>
      <c r="S5" s="143" t="s">
        <v>124</v>
      </c>
      <c r="T5" s="143"/>
      <c r="U5" s="161" t="s">
        <v>135</v>
      </c>
      <c r="V5" s="161"/>
      <c r="W5" s="161"/>
      <c r="X5" s="161"/>
      <c r="Y5" s="161"/>
      <c r="Z5" s="161"/>
      <c r="AA5" s="161"/>
      <c r="AB5" s="161"/>
      <c r="AC5" s="161"/>
    </row>
    <row r="6" spans="1:29" s="2" customFormat="1" ht="24.95" customHeight="1" x14ac:dyDescent="0.2">
      <c r="A6" s="158" t="s">
        <v>70</v>
      </c>
      <c r="B6" s="152"/>
      <c r="C6" s="152"/>
      <c r="D6" s="152"/>
      <c r="E6" s="152"/>
      <c r="F6" s="152"/>
      <c r="G6" s="69" t="s">
        <v>108</v>
      </c>
      <c r="H6" s="70" t="s">
        <v>43</v>
      </c>
      <c r="I6" s="71" t="s">
        <v>44</v>
      </c>
      <c r="J6" s="70" t="s">
        <v>51</v>
      </c>
      <c r="K6" s="70">
        <v>48</v>
      </c>
      <c r="L6" s="165" t="s">
        <v>71</v>
      </c>
      <c r="M6" s="165"/>
      <c r="N6" s="165"/>
      <c r="O6" s="152">
        <f t="shared" ref="O6:O16" si="0">K6/2</f>
        <v>24</v>
      </c>
      <c r="P6" s="152"/>
      <c r="Q6" s="152">
        <f>COUNTIF(C22:AK60,"Acm")</f>
        <v>24</v>
      </c>
      <c r="R6" s="152"/>
      <c r="S6" s="152" t="s">
        <v>125</v>
      </c>
      <c r="T6" s="152"/>
      <c r="U6" s="183" t="s">
        <v>170</v>
      </c>
      <c r="V6" s="183"/>
      <c r="W6" s="183"/>
      <c r="X6" s="183"/>
      <c r="Y6" s="183"/>
      <c r="Z6" s="183"/>
      <c r="AA6" s="183"/>
      <c r="AB6" s="183"/>
      <c r="AC6" s="184"/>
    </row>
    <row r="7" spans="1:29" s="2" customFormat="1" ht="24.95" customHeight="1" x14ac:dyDescent="0.2">
      <c r="A7" s="154" t="s">
        <v>76</v>
      </c>
      <c r="B7" s="153"/>
      <c r="C7" s="153"/>
      <c r="D7" s="153"/>
      <c r="E7" s="153"/>
      <c r="F7" s="153"/>
      <c r="G7" s="181" t="s">
        <v>122</v>
      </c>
      <c r="H7" s="49" t="s">
        <v>43</v>
      </c>
      <c r="I7" s="50" t="s">
        <v>77</v>
      </c>
      <c r="J7" s="49" t="s">
        <v>78</v>
      </c>
      <c r="K7" s="49">
        <v>24</v>
      </c>
      <c r="L7" s="153" t="s">
        <v>80</v>
      </c>
      <c r="M7" s="153"/>
      <c r="N7" s="153"/>
      <c r="O7" s="153">
        <v>48</v>
      </c>
      <c r="P7" s="153"/>
      <c r="Q7" s="153">
        <f>COUNTIF(C22:AK60,"Fis")</f>
        <v>48</v>
      </c>
      <c r="R7" s="153"/>
      <c r="S7" s="153" t="s">
        <v>125</v>
      </c>
      <c r="T7" s="153"/>
      <c r="U7" s="170"/>
      <c r="V7" s="170"/>
      <c r="W7" s="170"/>
      <c r="X7" s="170"/>
      <c r="Y7" s="170"/>
      <c r="Z7" s="170"/>
      <c r="AA7" s="170"/>
      <c r="AB7" s="170"/>
      <c r="AC7" s="171"/>
    </row>
    <row r="8" spans="1:29" s="2" customFormat="1" ht="24.95" customHeight="1" x14ac:dyDescent="0.2">
      <c r="A8" s="154"/>
      <c r="B8" s="153"/>
      <c r="C8" s="153"/>
      <c r="D8" s="153"/>
      <c r="E8" s="153"/>
      <c r="F8" s="153"/>
      <c r="G8" s="181"/>
      <c r="H8" s="49" t="s">
        <v>43</v>
      </c>
      <c r="I8" s="50" t="s">
        <v>77</v>
      </c>
      <c r="J8" s="49" t="s">
        <v>78</v>
      </c>
      <c r="K8" s="49">
        <v>72</v>
      </c>
      <c r="L8" s="153" t="s">
        <v>79</v>
      </c>
      <c r="M8" s="153"/>
      <c r="N8" s="153"/>
      <c r="O8" s="153"/>
      <c r="P8" s="153"/>
      <c r="Q8" s="153"/>
      <c r="R8" s="153"/>
      <c r="S8" s="153"/>
      <c r="T8" s="153"/>
      <c r="U8" s="170"/>
      <c r="V8" s="170"/>
      <c r="W8" s="170"/>
      <c r="X8" s="170"/>
      <c r="Y8" s="170"/>
      <c r="Z8" s="170"/>
      <c r="AA8" s="170"/>
      <c r="AB8" s="170"/>
      <c r="AC8" s="171"/>
    </row>
    <row r="9" spans="1:29" s="2" customFormat="1" ht="24.95" customHeight="1" x14ac:dyDescent="0.2">
      <c r="A9" s="189" t="s">
        <v>81</v>
      </c>
      <c r="B9" s="122"/>
      <c r="C9" s="122"/>
      <c r="D9" s="122"/>
      <c r="E9" s="122"/>
      <c r="F9" s="122"/>
      <c r="G9" s="180" t="s">
        <v>123</v>
      </c>
      <c r="H9" s="52" t="s">
        <v>43</v>
      </c>
      <c r="I9" s="53" t="s">
        <v>48</v>
      </c>
      <c r="J9" s="52" t="s">
        <v>82</v>
      </c>
      <c r="K9" s="52">
        <v>24</v>
      </c>
      <c r="L9" s="172" t="s">
        <v>83</v>
      </c>
      <c r="M9" s="172"/>
      <c r="N9" s="172"/>
      <c r="O9" s="163">
        <v>36</v>
      </c>
      <c r="P9" s="163"/>
      <c r="Q9" s="163">
        <f>COUNTIF(C22:AK60,"Psi")</f>
        <v>36</v>
      </c>
      <c r="R9" s="163"/>
      <c r="S9" s="163" t="s">
        <v>125</v>
      </c>
      <c r="T9" s="163"/>
      <c r="U9" s="185" t="s">
        <v>157</v>
      </c>
      <c r="V9" s="185"/>
      <c r="W9" s="185"/>
      <c r="X9" s="185"/>
      <c r="Y9" s="185"/>
      <c r="Z9" s="185"/>
      <c r="AA9" s="185"/>
      <c r="AB9" s="185"/>
      <c r="AC9" s="186"/>
    </row>
    <row r="10" spans="1:29" s="2" customFormat="1" ht="24.95" customHeight="1" x14ac:dyDescent="0.2">
      <c r="A10" s="189" t="s">
        <v>109</v>
      </c>
      <c r="B10" s="122"/>
      <c r="C10" s="122"/>
      <c r="D10" s="122"/>
      <c r="E10" s="122"/>
      <c r="F10" s="122"/>
      <c r="G10" s="180"/>
      <c r="H10" s="52" t="s">
        <v>43</v>
      </c>
      <c r="I10" s="53" t="s">
        <v>44</v>
      </c>
      <c r="J10" s="52" t="s">
        <v>84</v>
      </c>
      <c r="K10" s="52">
        <v>48</v>
      </c>
      <c r="L10" s="172" t="s">
        <v>83</v>
      </c>
      <c r="M10" s="172"/>
      <c r="N10" s="172"/>
      <c r="O10" s="163"/>
      <c r="P10" s="163"/>
      <c r="Q10" s="163"/>
      <c r="R10" s="163"/>
      <c r="S10" s="163"/>
      <c r="T10" s="163"/>
      <c r="U10" s="185"/>
      <c r="V10" s="185"/>
      <c r="W10" s="185"/>
      <c r="X10" s="185"/>
      <c r="Y10" s="185"/>
      <c r="Z10" s="185"/>
      <c r="AA10" s="185"/>
      <c r="AB10" s="185"/>
      <c r="AC10" s="186"/>
    </row>
    <row r="11" spans="1:29" s="2" customFormat="1" ht="24.95" customHeight="1" x14ac:dyDescent="0.2">
      <c r="A11" s="147" t="s">
        <v>74</v>
      </c>
      <c r="B11" s="148"/>
      <c r="C11" s="148"/>
      <c r="D11" s="148"/>
      <c r="E11" s="148"/>
      <c r="F11" s="148"/>
      <c r="G11" s="45" t="s">
        <v>110</v>
      </c>
      <c r="H11" s="46" t="s">
        <v>43</v>
      </c>
      <c r="I11" s="47" t="s">
        <v>48</v>
      </c>
      <c r="J11" s="46" t="s">
        <v>73</v>
      </c>
      <c r="K11" s="46">
        <v>16</v>
      </c>
      <c r="L11" s="148" t="s">
        <v>75</v>
      </c>
      <c r="M11" s="148"/>
      <c r="N11" s="148"/>
      <c r="O11" s="148">
        <f t="shared" si="0"/>
        <v>8</v>
      </c>
      <c r="P11" s="148"/>
      <c r="Q11" s="148">
        <f>COUNTIF(C22:AK60,"ChiL")</f>
        <v>8</v>
      </c>
      <c r="R11" s="148"/>
      <c r="S11" s="148" t="s">
        <v>149</v>
      </c>
      <c r="T11" s="148"/>
      <c r="U11" s="170"/>
      <c r="V11" s="170"/>
      <c r="W11" s="170"/>
      <c r="X11" s="170"/>
      <c r="Y11" s="170"/>
      <c r="Z11" s="170"/>
      <c r="AA11" s="170"/>
      <c r="AB11" s="170"/>
      <c r="AC11" s="171"/>
    </row>
    <row r="12" spans="1:29" s="2" customFormat="1" ht="24.95" customHeight="1" x14ac:dyDescent="0.2">
      <c r="A12" s="147"/>
      <c r="B12" s="148"/>
      <c r="C12" s="148"/>
      <c r="D12" s="148"/>
      <c r="E12" s="148"/>
      <c r="F12" s="148"/>
      <c r="G12" s="45" t="s">
        <v>111</v>
      </c>
      <c r="H12" s="46" t="s">
        <v>72</v>
      </c>
      <c r="I12" s="47" t="s">
        <v>48</v>
      </c>
      <c r="J12" s="46" t="s">
        <v>73</v>
      </c>
      <c r="K12" s="46">
        <v>15</v>
      </c>
      <c r="L12" s="148"/>
      <c r="M12" s="148"/>
      <c r="N12" s="148"/>
      <c r="O12" s="148">
        <f t="shared" si="0"/>
        <v>7.5</v>
      </c>
      <c r="P12" s="148"/>
      <c r="Q12" s="148">
        <f>COUNTIF(C22:AK60,"ChiES")</f>
        <v>8</v>
      </c>
      <c r="R12" s="148"/>
      <c r="S12" s="148" t="s">
        <v>149</v>
      </c>
      <c r="T12" s="148"/>
      <c r="U12" s="170"/>
      <c r="V12" s="170"/>
      <c r="W12" s="170"/>
      <c r="X12" s="170"/>
      <c r="Y12" s="170"/>
      <c r="Z12" s="170"/>
      <c r="AA12" s="170"/>
      <c r="AB12" s="170"/>
      <c r="AC12" s="171"/>
    </row>
    <row r="13" spans="1:29" s="2" customFormat="1" ht="24.95" customHeight="1" x14ac:dyDescent="0.2">
      <c r="A13" s="107" t="s">
        <v>88</v>
      </c>
      <c r="B13" s="106"/>
      <c r="C13" s="106"/>
      <c r="D13" s="106"/>
      <c r="E13" s="106"/>
      <c r="F13" s="106"/>
      <c r="G13" s="57" t="s">
        <v>112</v>
      </c>
      <c r="H13" s="58" t="s">
        <v>43</v>
      </c>
      <c r="I13" s="59" t="s">
        <v>48</v>
      </c>
      <c r="J13" s="58" t="s">
        <v>51</v>
      </c>
      <c r="K13" s="58">
        <v>24</v>
      </c>
      <c r="L13" s="106" t="s">
        <v>89</v>
      </c>
      <c r="M13" s="106"/>
      <c r="N13" s="106"/>
      <c r="O13" s="106">
        <f t="shared" si="0"/>
        <v>12</v>
      </c>
      <c r="P13" s="106"/>
      <c r="Q13" s="106">
        <f>COUNTIF(C22:AK60,"GS")</f>
        <v>12</v>
      </c>
      <c r="R13" s="106"/>
      <c r="S13" s="106" t="s">
        <v>150</v>
      </c>
      <c r="T13" s="106"/>
      <c r="U13" s="170"/>
      <c r="V13" s="170"/>
      <c r="W13" s="170"/>
      <c r="X13" s="170"/>
      <c r="Y13" s="170"/>
      <c r="Z13" s="170"/>
      <c r="AA13" s="170"/>
      <c r="AB13" s="170"/>
      <c r="AC13" s="171"/>
    </row>
    <row r="14" spans="1:29" s="2" customFormat="1" ht="24.95" customHeight="1" x14ac:dyDescent="0.2">
      <c r="A14" s="190" t="s">
        <v>90</v>
      </c>
      <c r="B14" s="176"/>
      <c r="C14" s="176"/>
      <c r="D14" s="176"/>
      <c r="E14" s="176"/>
      <c r="F14" s="176"/>
      <c r="G14" s="63" t="s">
        <v>113</v>
      </c>
      <c r="H14" s="64" t="s">
        <v>43</v>
      </c>
      <c r="I14" s="65" t="s">
        <v>48</v>
      </c>
      <c r="J14" s="64" t="s">
        <v>51</v>
      </c>
      <c r="K14" s="64">
        <v>16</v>
      </c>
      <c r="L14" s="182" t="s">
        <v>91</v>
      </c>
      <c r="M14" s="182"/>
      <c r="N14" s="182"/>
      <c r="O14" s="176">
        <f t="shared" si="0"/>
        <v>8</v>
      </c>
      <c r="P14" s="176"/>
      <c r="Q14" s="176">
        <f>COUNTIF(C22:AK60,"AmaL")</f>
        <v>8</v>
      </c>
      <c r="R14" s="176"/>
      <c r="S14" s="176" t="s">
        <v>125</v>
      </c>
      <c r="T14" s="176"/>
      <c r="U14" s="170"/>
      <c r="V14" s="170"/>
      <c r="W14" s="170"/>
      <c r="X14" s="170"/>
      <c r="Y14" s="170"/>
      <c r="Z14" s="170"/>
      <c r="AA14" s="170"/>
      <c r="AB14" s="170"/>
      <c r="AC14" s="171"/>
    </row>
    <row r="15" spans="1:29" s="2" customFormat="1" ht="24.95" customHeight="1" x14ac:dyDescent="0.2">
      <c r="A15" s="190"/>
      <c r="B15" s="176"/>
      <c r="C15" s="176"/>
      <c r="D15" s="176"/>
      <c r="E15" s="176"/>
      <c r="F15" s="176"/>
      <c r="G15" s="63" t="s">
        <v>114</v>
      </c>
      <c r="H15" s="64" t="s">
        <v>72</v>
      </c>
      <c r="I15" s="65" t="s">
        <v>48</v>
      </c>
      <c r="J15" s="64" t="s">
        <v>51</v>
      </c>
      <c r="K15" s="64">
        <v>15</v>
      </c>
      <c r="L15" s="182"/>
      <c r="M15" s="182"/>
      <c r="N15" s="182"/>
      <c r="O15" s="176">
        <f t="shared" si="0"/>
        <v>7.5</v>
      </c>
      <c r="P15" s="176"/>
      <c r="Q15" s="176">
        <f>COUNTIF(C22:AK60,"AmaES")</f>
        <v>8</v>
      </c>
      <c r="R15" s="176"/>
      <c r="S15" s="177" t="s">
        <v>127</v>
      </c>
      <c r="T15" s="177"/>
      <c r="U15" s="170"/>
      <c r="V15" s="170"/>
      <c r="W15" s="170"/>
      <c r="X15" s="170"/>
      <c r="Y15" s="170"/>
      <c r="Z15" s="170"/>
      <c r="AA15" s="170"/>
      <c r="AB15" s="170"/>
      <c r="AC15" s="171"/>
    </row>
    <row r="16" spans="1:29" s="2" customFormat="1" ht="24.95" customHeight="1" x14ac:dyDescent="0.2">
      <c r="A16" s="173" t="s">
        <v>85</v>
      </c>
      <c r="B16" s="174"/>
      <c r="C16" s="174"/>
      <c r="D16" s="174"/>
      <c r="E16" s="174"/>
      <c r="F16" s="174"/>
      <c r="G16" s="66" t="s">
        <v>115</v>
      </c>
      <c r="H16" s="67" t="s">
        <v>43</v>
      </c>
      <c r="I16" s="68" t="s">
        <v>86</v>
      </c>
      <c r="J16" s="67" t="s">
        <v>78</v>
      </c>
      <c r="K16" s="67">
        <v>24</v>
      </c>
      <c r="L16" s="175" t="s">
        <v>87</v>
      </c>
      <c r="M16" s="175"/>
      <c r="N16" s="175"/>
      <c r="O16" s="174">
        <f t="shared" si="0"/>
        <v>12</v>
      </c>
      <c r="P16" s="174"/>
      <c r="Q16" s="174">
        <f>COUNTIF(C22:AK60,"Nut")</f>
        <v>12</v>
      </c>
      <c r="R16" s="174"/>
      <c r="S16" s="174" t="s">
        <v>125</v>
      </c>
      <c r="T16" s="174"/>
      <c r="U16" s="178"/>
      <c r="V16" s="178"/>
      <c r="W16" s="178"/>
      <c r="X16" s="178"/>
      <c r="Y16" s="178"/>
      <c r="Z16" s="178"/>
      <c r="AA16" s="178"/>
      <c r="AB16" s="178"/>
      <c r="AC16" s="179"/>
    </row>
    <row r="17" spans="1:40" s="2" customFormat="1" ht="12.75" x14ac:dyDescent="0.2">
      <c r="A17" s="3"/>
      <c r="B17" s="3"/>
      <c r="C17" s="23"/>
      <c r="D17" s="24"/>
      <c r="E17" s="24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4"/>
      <c r="AM17" s="4"/>
      <c r="AN17" s="4"/>
    </row>
    <row r="18" spans="1:40" s="2" customFormat="1" ht="12.75" x14ac:dyDescent="0.2">
      <c r="A18" s="3"/>
      <c r="B18" s="3"/>
      <c r="C18" s="23"/>
      <c r="D18" s="24"/>
      <c r="E18" s="24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"/>
      <c r="AM18" s="4"/>
      <c r="AN18" s="4"/>
    </row>
    <row r="19" spans="1:40" s="2" customFormat="1" ht="12.75" x14ac:dyDescent="0.2">
      <c r="A19" s="3"/>
      <c r="B19" s="3"/>
      <c r="C19" s="23"/>
      <c r="D19" s="24"/>
      <c r="E19" s="24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4"/>
      <c r="AM19" s="4"/>
      <c r="AN19" s="4"/>
    </row>
    <row r="20" spans="1:40" s="2" customFormat="1" ht="12.75" x14ac:dyDescent="0.2">
      <c r="A20" s="3"/>
      <c r="B20" s="3"/>
      <c r="C20" s="23"/>
      <c r="D20" s="24"/>
      <c r="E20" s="24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4"/>
      <c r="AM20" s="4"/>
      <c r="AN20" s="4"/>
    </row>
    <row r="21" spans="1:40" s="2" customFormat="1" ht="12.75" x14ac:dyDescent="0.2">
      <c r="A21" s="3"/>
      <c r="B21" s="3"/>
      <c r="C21" s="23"/>
      <c r="D21" s="24"/>
      <c r="E21" s="24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4"/>
      <c r="AM21" s="4"/>
      <c r="AN21" s="4"/>
    </row>
    <row r="22" spans="1:40" s="2" customFormat="1" ht="12.75" x14ac:dyDescent="0.2">
      <c r="A22" s="3" t="s">
        <v>3</v>
      </c>
      <c r="B22" s="3"/>
      <c r="C22" s="23"/>
      <c r="D22" s="24"/>
      <c r="E22" s="24"/>
      <c r="F22" s="23"/>
      <c r="G22" s="24" t="s">
        <v>5</v>
      </c>
      <c r="H22" s="24" t="s">
        <v>6</v>
      </c>
      <c r="I22" s="24" t="s">
        <v>7</v>
      </c>
      <c r="J22" s="24" t="s">
        <v>8</v>
      </c>
      <c r="K22" s="24" t="s">
        <v>9</v>
      </c>
      <c r="L22" s="24" t="s">
        <v>10</v>
      </c>
      <c r="M22" s="24" t="s">
        <v>4</v>
      </c>
      <c r="N22" s="24" t="s">
        <v>5</v>
      </c>
      <c r="O22" s="24" t="s">
        <v>6</v>
      </c>
      <c r="P22" s="24" t="s">
        <v>7</v>
      </c>
      <c r="Q22" s="24" t="s">
        <v>8</v>
      </c>
      <c r="R22" s="24" t="s">
        <v>9</v>
      </c>
      <c r="S22" s="24" t="s">
        <v>10</v>
      </c>
      <c r="T22" s="24" t="s">
        <v>4</v>
      </c>
      <c r="U22" s="24" t="s">
        <v>5</v>
      </c>
      <c r="V22" s="24" t="s">
        <v>6</v>
      </c>
      <c r="W22" s="24" t="s">
        <v>7</v>
      </c>
      <c r="X22" s="24" t="s">
        <v>8</v>
      </c>
      <c r="Y22" s="24" t="s">
        <v>9</v>
      </c>
      <c r="Z22" s="24" t="s">
        <v>10</v>
      </c>
      <c r="AA22" s="24" t="s">
        <v>4</v>
      </c>
      <c r="AB22" s="24" t="s">
        <v>5</v>
      </c>
      <c r="AC22" s="24" t="s">
        <v>6</v>
      </c>
      <c r="AD22" s="24" t="s">
        <v>7</v>
      </c>
      <c r="AE22" s="24" t="s">
        <v>8</v>
      </c>
      <c r="AF22" s="24" t="s">
        <v>9</v>
      </c>
      <c r="AG22" s="24" t="s">
        <v>10</v>
      </c>
      <c r="AH22" s="24" t="s">
        <v>4</v>
      </c>
      <c r="AI22" s="24" t="s">
        <v>5</v>
      </c>
      <c r="AJ22" s="24" t="s">
        <v>6</v>
      </c>
      <c r="AK22" s="24" t="s">
        <v>7</v>
      </c>
      <c r="AL22" s="4"/>
      <c r="AM22" s="4"/>
      <c r="AN22" s="4"/>
    </row>
    <row r="23" spans="1:40" s="2" customFormat="1" ht="12.75" x14ac:dyDescent="0.2">
      <c r="A23" s="5" t="s">
        <v>11</v>
      </c>
      <c r="B23" s="5"/>
      <c r="C23" s="25"/>
      <c r="D23" s="25"/>
      <c r="E23" s="25"/>
      <c r="F23" s="25"/>
      <c r="G23" s="26">
        <v>1</v>
      </c>
      <c r="H23" s="26">
        <f t="shared" ref="H23:AK23" si="1">G23+1</f>
        <v>2</v>
      </c>
      <c r="I23" s="26">
        <f t="shared" si="1"/>
        <v>3</v>
      </c>
      <c r="J23" s="26">
        <f t="shared" si="1"/>
        <v>4</v>
      </c>
      <c r="K23" s="26">
        <f t="shared" si="1"/>
        <v>5</v>
      </c>
      <c r="L23" s="26">
        <f t="shared" si="1"/>
        <v>6</v>
      </c>
      <c r="M23" s="26">
        <f t="shared" si="1"/>
        <v>7</v>
      </c>
      <c r="N23" s="26">
        <f t="shared" si="1"/>
        <v>8</v>
      </c>
      <c r="O23" s="26">
        <f t="shared" si="1"/>
        <v>9</v>
      </c>
      <c r="P23" s="26">
        <f t="shared" si="1"/>
        <v>10</v>
      </c>
      <c r="Q23" s="26">
        <f t="shared" si="1"/>
        <v>11</v>
      </c>
      <c r="R23" s="26">
        <f t="shared" si="1"/>
        <v>12</v>
      </c>
      <c r="S23" s="26">
        <f t="shared" si="1"/>
        <v>13</v>
      </c>
      <c r="T23" s="26">
        <f t="shared" si="1"/>
        <v>14</v>
      </c>
      <c r="U23" s="26">
        <f t="shared" si="1"/>
        <v>15</v>
      </c>
      <c r="V23" s="26">
        <f t="shared" si="1"/>
        <v>16</v>
      </c>
      <c r="W23" s="26">
        <f t="shared" si="1"/>
        <v>17</v>
      </c>
      <c r="X23" s="26">
        <f t="shared" si="1"/>
        <v>18</v>
      </c>
      <c r="Y23" s="26">
        <f t="shared" si="1"/>
        <v>19</v>
      </c>
      <c r="Z23" s="26">
        <f t="shared" si="1"/>
        <v>20</v>
      </c>
      <c r="AA23" s="26">
        <f t="shared" si="1"/>
        <v>21</v>
      </c>
      <c r="AB23" s="26">
        <f t="shared" si="1"/>
        <v>22</v>
      </c>
      <c r="AC23" s="26">
        <f t="shared" si="1"/>
        <v>23</v>
      </c>
      <c r="AD23" s="26">
        <f t="shared" si="1"/>
        <v>24</v>
      </c>
      <c r="AE23" s="26">
        <f t="shared" si="1"/>
        <v>25</v>
      </c>
      <c r="AF23" s="26">
        <f t="shared" si="1"/>
        <v>26</v>
      </c>
      <c r="AG23" s="26">
        <f t="shared" si="1"/>
        <v>27</v>
      </c>
      <c r="AH23" s="26">
        <f t="shared" si="1"/>
        <v>28</v>
      </c>
      <c r="AI23" s="26">
        <f t="shared" si="1"/>
        <v>29</v>
      </c>
      <c r="AJ23" s="26">
        <f t="shared" si="1"/>
        <v>30</v>
      </c>
      <c r="AK23" s="26">
        <f t="shared" si="1"/>
        <v>31</v>
      </c>
      <c r="AL23" s="6"/>
      <c r="AM23" s="6"/>
      <c r="AN23" s="6"/>
    </row>
    <row r="24" spans="1:40" s="2" customFormat="1" ht="12.75" x14ac:dyDescent="0.2">
      <c r="A24" s="2" t="s">
        <v>12</v>
      </c>
      <c r="C24" s="27"/>
      <c r="D24" s="27"/>
      <c r="E24" s="27"/>
      <c r="F24" s="27"/>
      <c r="G24" s="33"/>
      <c r="H24" s="22" t="s">
        <v>115</v>
      </c>
      <c r="I24" s="14" t="s">
        <v>108</v>
      </c>
      <c r="J24" s="12" t="s">
        <v>110</v>
      </c>
      <c r="K24" s="29"/>
      <c r="L24" s="29"/>
      <c r="M24" s="20" t="s">
        <v>123</v>
      </c>
      <c r="N24" s="11"/>
      <c r="O24" s="22" t="s">
        <v>115</v>
      </c>
      <c r="P24" s="14" t="s">
        <v>108</v>
      </c>
      <c r="Q24" s="12" t="s">
        <v>110</v>
      </c>
      <c r="R24" s="29"/>
      <c r="S24" s="29"/>
      <c r="T24" s="20" t="s">
        <v>123</v>
      </c>
      <c r="U24" s="11"/>
      <c r="V24" s="22" t="s">
        <v>115</v>
      </c>
      <c r="W24" s="14" t="s">
        <v>108</v>
      </c>
      <c r="X24" s="12" t="s">
        <v>110</v>
      </c>
      <c r="Y24" s="29"/>
      <c r="Z24" s="29"/>
      <c r="AA24" s="20" t="s">
        <v>123</v>
      </c>
      <c r="AB24" s="11"/>
      <c r="AC24" s="22" t="s">
        <v>115</v>
      </c>
      <c r="AD24" s="14" t="s">
        <v>108</v>
      </c>
      <c r="AE24" s="12" t="s">
        <v>110</v>
      </c>
      <c r="AF24" s="29"/>
      <c r="AG24" s="29"/>
      <c r="AH24" s="20" t="s">
        <v>123</v>
      </c>
      <c r="AI24" s="11"/>
      <c r="AJ24" s="22" t="s">
        <v>115</v>
      </c>
      <c r="AK24" s="14" t="s">
        <v>108</v>
      </c>
      <c r="AL24" s="7"/>
      <c r="AM24" s="7"/>
      <c r="AN24" s="7"/>
    </row>
    <row r="25" spans="1:40" s="2" customFormat="1" ht="12.75" x14ac:dyDescent="0.2">
      <c r="A25" s="2" t="s">
        <v>13</v>
      </c>
      <c r="C25" s="27"/>
      <c r="D25" s="27"/>
      <c r="E25" s="27"/>
      <c r="F25" s="27"/>
      <c r="G25" s="11"/>
      <c r="H25" s="18" t="s">
        <v>122</v>
      </c>
      <c r="I25" s="18" t="s">
        <v>122</v>
      </c>
      <c r="J25" s="12" t="s">
        <v>111</v>
      </c>
      <c r="K25" s="29"/>
      <c r="L25" s="29"/>
      <c r="M25" s="18" t="s">
        <v>122</v>
      </c>
      <c r="N25" s="11"/>
      <c r="O25" s="18" t="s">
        <v>122</v>
      </c>
      <c r="P25" s="18" t="s">
        <v>122</v>
      </c>
      <c r="Q25" s="12" t="s">
        <v>111</v>
      </c>
      <c r="R25" s="29"/>
      <c r="S25" s="29"/>
      <c r="T25" s="18" t="s">
        <v>122</v>
      </c>
      <c r="U25" s="11"/>
      <c r="V25" s="18" t="s">
        <v>122</v>
      </c>
      <c r="W25" s="18" t="s">
        <v>122</v>
      </c>
      <c r="X25" s="12" t="s">
        <v>111</v>
      </c>
      <c r="Y25" s="29"/>
      <c r="Z25" s="29"/>
      <c r="AA25" s="18" t="s">
        <v>122</v>
      </c>
      <c r="AB25" s="11"/>
      <c r="AC25" s="18" t="s">
        <v>122</v>
      </c>
      <c r="AD25" s="18" t="s">
        <v>122</v>
      </c>
      <c r="AE25" s="12" t="s">
        <v>111</v>
      </c>
      <c r="AF25" s="29"/>
      <c r="AG25" s="29"/>
      <c r="AH25" s="18" t="s">
        <v>122</v>
      </c>
      <c r="AI25" s="11"/>
      <c r="AJ25" s="18" t="s">
        <v>122</v>
      </c>
      <c r="AK25" s="18" t="s">
        <v>122</v>
      </c>
      <c r="AL25" s="7"/>
      <c r="AM25" s="7"/>
      <c r="AN25" s="7"/>
    </row>
    <row r="26" spans="1:40" s="2" customFormat="1" ht="12.75" x14ac:dyDescent="0.2">
      <c r="A26" s="2" t="s">
        <v>14</v>
      </c>
      <c r="C26" s="27"/>
      <c r="D26" s="27"/>
      <c r="E26" s="27"/>
      <c r="F26" s="27"/>
      <c r="G26" s="11"/>
      <c r="H26" s="18" t="s">
        <v>122</v>
      </c>
      <c r="I26" s="18" t="s">
        <v>122</v>
      </c>
      <c r="J26" s="14" t="s">
        <v>108</v>
      </c>
      <c r="K26" s="29"/>
      <c r="L26" s="29"/>
      <c r="M26" s="18" t="s">
        <v>122</v>
      </c>
      <c r="N26" s="11"/>
      <c r="O26" s="18" t="s">
        <v>122</v>
      </c>
      <c r="P26" s="18" t="s">
        <v>122</v>
      </c>
      <c r="Q26" s="14" t="s">
        <v>108</v>
      </c>
      <c r="R26" s="29"/>
      <c r="S26" s="29"/>
      <c r="T26" s="18" t="s">
        <v>122</v>
      </c>
      <c r="U26" s="11"/>
      <c r="V26" s="18" t="s">
        <v>122</v>
      </c>
      <c r="W26" s="18" t="s">
        <v>122</v>
      </c>
      <c r="X26" s="14" t="s">
        <v>108</v>
      </c>
      <c r="Y26" s="29"/>
      <c r="Z26" s="29"/>
      <c r="AA26" s="18" t="s">
        <v>122</v>
      </c>
      <c r="AB26" s="11"/>
      <c r="AC26" s="18" t="s">
        <v>122</v>
      </c>
      <c r="AD26" s="18" t="s">
        <v>122</v>
      </c>
      <c r="AE26" s="14" t="s">
        <v>108</v>
      </c>
      <c r="AF26" s="29"/>
      <c r="AG26" s="29"/>
      <c r="AH26" s="18" t="s">
        <v>122</v>
      </c>
      <c r="AI26" s="11"/>
      <c r="AJ26" s="18" t="s">
        <v>122</v>
      </c>
      <c r="AK26" s="18" t="s">
        <v>122</v>
      </c>
      <c r="AL26" s="7"/>
      <c r="AM26" s="7"/>
      <c r="AN26" s="7"/>
    </row>
    <row r="27" spans="1:40" s="2" customFormat="1" ht="12.75" x14ac:dyDescent="0.2">
      <c r="A27" s="5" t="s">
        <v>18</v>
      </c>
      <c r="B27" s="5"/>
      <c r="C27" s="27"/>
      <c r="D27" s="27"/>
      <c r="E27" s="27"/>
      <c r="F27" s="2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7"/>
      <c r="AM27" s="7"/>
      <c r="AN27" s="7"/>
    </row>
    <row r="28" spans="1:40" s="2" customFormat="1" ht="12.75" x14ac:dyDescent="0.2">
      <c r="A28" s="2" t="s">
        <v>15</v>
      </c>
      <c r="C28" s="27"/>
      <c r="D28" s="27"/>
      <c r="E28" s="27"/>
      <c r="F28" s="27"/>
      <c r="G28" s="35"/>
      <c r="H28" s="8"/>
      <c r="I28" s="20" t="s">
        <v>123</v>
      </c>
      <c r="J28" s="8"/>
      <c r="K28" s="29"/>
      <c r="L28" s="29"/>
      <c r="M28" s="32" t="s">
        <v>113</v>
      </c>
      <c r="N28" s="11"/>
      <c r="O28" s="8"/>
      <c r="P28" s="20" t="s">
        <v>123</v>
      </c>
      <c r="Q28" s="32" t="s">
        <v>113</v>
      </c>
      <c r="R28" s="29"/>
      <c r="S28" s="29"/>
      <c r="T28" s="32" t="s">
        <v>113</v>
      </c>
      <c r="U28" s="11"/>
      <c r="V28" s="8"/>
      <c r="W28" s="20" t="s">
        <v>123</v>
      </c>
      <c r="X28" s="32" t="s">
        <v>113</v>
      </c>
      <c r="Y28" s="29"/>
      <c r="Z28" s="29"/>
      <c r="AA28" s="32" t="s">
        <v>113</v>
      </c>
      <c r="AB28" s="11"/>
      <c r="AC28" s="8"/>
      <c r="AD28" s="20" t="s">
        <v>123</v>
      </c>
      <c r="AE28" s="32" t="s">
        <v>113</v>
      </c>
      <c r="AF28" s="29"/>
      <c r="AG28" s="29"/>
      <c r="AH28" s="32" t="s">
        <v>113</v>
      </c>
      <c r="AI28" s="11"/>
      <c r="AJ28" s="8"/>
      <c r="AK28" s="20" t="s">
        <v>123</v>
      </c>
      <c r="AL28" s="7"/>
      <c r="AM28" s="7"/>
      <c r="AN28" s="7"/>
    </row>
    <row r="29" spans="1:40" s="2" customFormat="1" ht="12.75" x14ac:dyDescent="0.2">
      <c r="A29" s="2" t="s">
        <v>16</v>
      </c>
      <c r="C29" s="27"/>
      <c r="D29" s="27"/>
      <c r="E29" s="27"/>
      <c r="F29" s="27"/>
      <c r="G29" s="35"/>
      <c r="H29" s="8"/>
      <c r="I29" s="20" t="s">
        <v>123</v>
      </c>
      <c r="J29" s="8"/>
      <c r="K29" s="29"/>
      <c r="L29" s="29"/>
      <c r="M29" s="32" t="s">
        <v>113</v>
      </c>
      <c r="N29" s="11"/>
      <c r="O29" s="8"/>
      <c r="P29" s="20" t="s">
        <v>123</v>
      </c>
      <c r="R29" s="29"/>
      <c r="S29" s="29"/>
      <c r="U29" s="11"/>
      <c r="V29" s="8"/>
      <c r="W29" s="20" t="s">
        <v>123</v>
      </c>
      <c r="Y29" s="29"/>
      <c r="Z29" s="29"/>
      <c r="AB29" s="11"/>
      <c r="AC29" s="8"/>
      <c r="AD29" s="20" t="s">
        <v>123</v>
      </c>
      <c r="AF29" s="29"/>
      <c r="AG29" s="29"/>
      <c r="AI29" s="11"/>
      <c r="AJ29" s="8"/>
      <c r="AK29" s="20" t="s">
        <v>123</v>
      </c>
      <c r="AL29" s="7"/>
      <c r="AM29" s="7"/>
      <c r="AN29" s="7"/>
    </row>
    <row r="30" spans="1:40" s="2" customFormat="1" ht="12.75" x14ac:dyDescent="0.2">
      <c r="A30" s="2" t="s">
        <v>17</v>
      </c>
      <c r="C30" s="27"/>
      <c r="D30" s="27"/>
      <c r="E30" s="27"/>
      <c r="F30" s="27"/>
      <c r="G30" s="35"/>
      <c r="H30" s="35"/>
      <c r="I30" s="8"/>
      <c r="J30" s="11"/>
      <c r="K30" s="29"/>
      <c r="L30" s="29"/>
      <c r="M30" s="11"/>
      <c r="N30" s="35"/>
      <c r="O30" s="35"/>
      <c r="P30" s="11"/>
      <c r="Q30" s="11"/>
      <c r="R30" s="29"/>
      <c r="S30" s="29"/>
      <c r="T30" s="8"/>
      <c r="U30" s="35"/>
      <c r="V30" s="35"/>
      <c r="W30" s="11"/>
      <c r="X30" s="11"/>
      <c r="Y30" s="29"/>
      <c r="Z30" s="29"/>
      <c r="AA30" s="8"/>
      <c r="AB30" s="35"/>
      <c r="AC30" s="35"/>
      <c r="AD30" s="8"/>
      <c r="AE30" s="11"/>
      <c r="AF30" s="29"/>
      <c r="AG30" s="29"/>
      <c r="AH30" s="8"/>
      <c r="AI30" s="35"/>
      <c r="AJ30" s="35"/>
      <c r="AK30" s="11"/>
      <c r="AL30" s="7"/>
      <c r="AM30" s="7"/>
      <c r="AN30" s="7"/>
    </row>
    <row r="31" spans="1:40" s="2" customFormat="1" ht="12.75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40" s="2" customFormat="1" ht="12.75" x14ac:dyDescent="0.2">
      <c r="A32" s="3" t="s">
        <v>19</v>
      </c>
      <c r="B32" s="5"/>
      <c r="C32" s="24" t="s">
        <v>8</v>
      </c>
      <c r="D32" s="24" t="s">
        <v>9</v>
      </c>
      <c r="E32" s="24" t="s">
        <v>10</v>
      </c>
      <c r="F32" s="24" t="s">
        <v>4</v>
      </c>
      <c r="G32" s="24" t="s">
        <v>5</v>
      </c>
      <c r="H32" s="24" t="s">
        <v>6</v>
      </c>
      <c r="I32" s="24" t="s">
        <v>7</v>
      </c>
      <c r="J32" s="24" t="s">
        <v>8</v>
      </c>
      <c r="K32" s="24" t="s">
        <v>9</v>
      </c>
      <c r="L32" s="24" t="s">
        <v>10</v>
      </c>
      <c r="M32" s="24" t="s">
        <v>4</v>
      </c>
      <c r="N32" s="24" t="s">
        <v>5</v>
      </c>
      <c r="O32" s="24" t="s">
        <v>6</v>
      </c>
      <c r="P32" s="24" t="s">
        <v>7</v>
      </c>
      <c r="Q32" s="24" t="s">
        <v>8</v>
      </c>
      <c r="R32" s="24" t="s">
        <v>9</v>
      </c>
      <c r="S32" s="24" t="s">
        <v>10</v>
      </c>
      <c r="T32" s="24" t="s">
        <v>4</v>
      </c>
      <c r="U32" s="24" t="s">
        <v>5</v>
      </c>
      <c r="V32" s="24" t="s">
        <v>6</v>
      </c>
      <c r="W32" s="24" t="s">
        <v>7</v>
      </c>
      <c r="X32" s="24" t="s">
        <v>8</v>
      </c>
      <c r="Y32" s="24" t="s">
        <v>9</v>
      </c>
      <c r="Z32" s="24" t="s">
        <v>10</v>
      </c>
      <c r="AA32" s="24" t="s">
        <v>4</v>
      </c>
      <c r="AB32" s="24" t="s">
        <v>5</v>
      </c>
      <c r="AC32" s="24" t="s">
        <v>6</v>
      </c>
      <c r="AD32" s="24" t="s">
        <v>7</v>
      </c>
      <c r="AE32" s="24" t="s">
        <v>8</v>
      </c>
      <c r="AF32" s="24" t="s">
        <v>9</v>
      </c>
      <c r="AG32" s="31"/>
      <c r="AH32" s="31"/>
      <c r="AI32" s="31"/>
      <c r="AJ32" s="31"/>
      <c r="AK32" s="31"/>
    </row>
    <row r="33" spans="1:37" s="2" customFormat="1" ht="12.75" x14ac:dyDescent="0.2">
      <c r="A33" s="5" t="s">
        <v>11</v>
      </c>
      <c r="C33" s="26">
        <f t="shared" ref="C33:AF33" si="2">B33+1</f>
        <v>1</v>
      </c>
      <c r="D33" s="26">
        <f t="shared" si="2"/>
        <v>2</v>
      </c>
      <c r="E33" s="26">
        <f t="shared" si="2"/>
        <v>3</v>
      </c>
      <c r="F33" s="26">
        <f t="shared" si="2"/>
        <v>4</v>
      </c>
      <c r="G33" s="26">
        <f t="shared" si="2"/>
        <v>5</v>
      </c>
      <c r="H33" s="26">
        <f t="shared" si="2"/>
        <v>6</v>
      </c>
      <c r="I33" s="26">
        <f t="shared" si="2"/>
        <v>7</v>
      </c>
      <c r="J33" s="26">
        <f t="shared" si="2"/>
        <v>8</v>
      </c>
      <c r="K33" s="26">
        <f t="shared" si="2"/>
        <v>9</v>
      </c>
      <c r="L33" s="26">
        <f t="shared" si="2"/>
        <v>10</v>
      </c>
      <c r="M33" s="26">
        <f t="shared" si="2"/>
        <v>11</v>
      </c>
      <c r="N33" s="26">
        <f t="shared" si="2"/>
        <v>12</v>
      </c>
      <c r="O33" s="26">
        <f t="shared" si="2"/>
        <v>13</v>
      </c>
      <c r="P33" s="26">
        <f t="shared" si="2"/>
        <v>14</v>
      </c>
      <c r="Q33" s="26">
        <f t="shared" si="2"/>
        <v>15</v>
      </c>
      <c r="R33" s="26">
        <f t="shared" si="2"/>
        <v>16</v>
      </c>
      <c r="S33" s="26">
        <f t="shared" si="2"/>
        <v>17</v>
      </c>
      <c r="T33" s="26">
        <f t="shared" si="2"/>
        <v>18</v>
      </c>
      <c r="U33" s="26">
        <f t="shared" si="2"/>
        <v>19</v>
      </c>
      <c r="V33" s="26">
        <f t="shared" si="2"/>
        <v>20</v>
      </c>
      <c r="W33" s="26">
        <f t="shared" si="2"/>
        <v>21</v>
      </c>
      <c r="X33" s="26">
        <f t="shared" si="2"/>
        <v>22</v>
      </c>
      <c r="Y33" s="26">
        <f t="shared" si="2"/>
        <v>23</v>
      </c>
      <c r="Z33" s="26">
        <f t="shared" si="2"/>
        <v>24</v>
      </c>
      <c r="AA33" s="26">
        <f t="shared" si="2"/>
        <v>25</v>
      </c>
      <c r="AB33" s="26">
        <f t="shared" si="2"/>
        <v>26</v>
      </c>
      <c r="AC33" s="26">
        <f t="shared" si="2"/>
        <v>27</v>
      </c>
      <c r="AD33" s="26">
        <f t="shared" si="2"/>
        <v>28</v>
      </c>
      <c r="AE33" s="26">
        <f t="shared" si="2"/>
        <v>29</v>
      </c>
      <c r="AF33" s="26">
        <f t="shared" si="2"/>
        <v>30</v>
      </c>
      <c r="AG33" s="31"/>
      <c r="AH33" s="31"/>
      <c r="AI33" s="31"/>
      <c r="AJ33" s="31"/>
      <c r="AK33" s="31"/>
    </row>
    <row r="34" spans="1:37" s="2" customFormat="1" ht="12.75" x14ac:dyDescent="0.2">
      <c r="A34" s="2" t="s">
        <v>12</v>
      </c>
      <c r="C34" s="128" t="s">
        <v>22</v>
      </c>
      <c r="D34" s="29"/>
      <c r="E34" s="29"/>
      <c r="F34" s="20" t="s">
        <v>123</v>
      </c>
      <c r="G34" s="11"/>
      <c r="H34" s="14" t="s">
        <v>108</v>
      </c>
      <c r="I34" s="20" t="s">
        <v>123</v>
      </c>
      <c r="J34" s="83" t="s">
        <v>162</v>
      </c>
      <c r="K34" s="29"/>
      <c r="L34" s="29"/>
      <c r="M34" s="20" t="s">
        <v>123</v>
      </c>
      <c r="N34" s="11"/>
      <c r="O34" s="14" t="s">
        <v>108</v>
      </c>
      <c r="P34" s="83" t="s">
        <v>162</v>
      </c>
      <c r="Q34" s="12" t="s">
        <v>110</v>
      </c>
      <c r="R34" s="29"/>
      <c r="S34" s="29"/>
      <c r="T34" s="20" t="s">
        <v>123</v>
      </c>
      <c r="U34" s="11"/>
      <c r="V34" s="14" t="s">
        <v>108</v>
      </c>
      <c r="W34" s="20" t="s">
        <v>123</v>
      </c>
      <c r="X34" s="12" t="s">
        <v>110</v>
      </c>
      <c r="Y34" s="29"/>
      <c r="Z34" s="29"/>
      <c r="AA34" s="20" t="s">
        <v>123</v>
      </c>
      <c r="AB34" s="11"/>
      <c r="AC34" s="14" t="s">
        <v>108</v>
      </c>
      <c r="AD34" s="32" t="s">
        <v>114</v>
      </c>
      <c r="AE34" s="12" t="s">
        <v>110</v>
      </c>
      <c r="AF34" s="29"/>
      <c r="AG34" s="31"/>
      <c r="AI34" s="31"/>
      <c r="AJ34" s="31"/>
      <c r="AK34" s="31"/>
    </row>
    <row r="35" spans="1:37" s="2" customFormat="1" ht="12.75" x14ac:dyDescent="0.2">
      <c r="A35" s="2" t="s">
        <v>13</v>
      </c>
      <c r="C35" s="129"/>
      <c r="D35" s="29"/>
      <c r="E35" s="29"/>
      <c r="F35" s="18" t="s">
        <v>122</v>
      </c>
      <c r="H35" s="18" t="s">
        <v>122</v>
      </c>
      <c r="I35" s="20" t="s">
        <v>123</v>
      </c>
      <c r="J35" s="83" t="s">
        <v>163</v>
      </c>
      <c r="K35" s="29"/>
      <c r="L35" s="29"/>
      <c r="M35" s="18" t="s">
        <v>122</v>
      </c>
      <c r="N35" s="11"/>
      <c r="O35" s="18" t="s">
        <v>122</v>
      </c>
      <c r="P35" s="83" t="s">
        <v>163</v>
      </c>
      <c r="Q35" s="12" t="s">
        <v>111</v>
      </c>
      <c r="R35" s="29"/>
      <c r="S35" s="29"/>
      <c r="T35" s="18" t="s">
        <v>122</v>
      </c>
      <c r="V35" s="14" t="s">
        <v>108</v>
      </c>
      <c r="W35" s="20" t="s">
        <v>123</v>
      </c>
      <c r="X35" s="12" t="s">
        <v>111</v>
      </c>
      <c r="Y35" s="29"/>
      <c r="Z35" s="29"/>
      <c r="AA35" s="18" t="s">
        <v>122</v>
      </c>
      <c r="AC35" s="18" t="s">
        <v>122</v>
      </c>
      <c r="AD35" s="32" t="s">
        <v>114</v>
      </c>
      <c r="AE35" s="12" t="s">
        <v>111</v>
      </c>
      <c r="AF35" s="29"/>
      <c r="AG35" s="31"/>
      <c r="AI35" s="31"/>
      <c r="AJ35" s="31"/>
      <c r="AK35" s="31"/>
    </row>
    <row r="36" spans="1:37" s="2" customFormat="1" ht="12.75" x14ac:dyDescent="0.2">
      <c r="A36" s="2" t="s">
        <v>14</v>
      </c>
      <c r="B36" s="5"/>
      <c r="C36" s="129"/>
      <c r="D36" s="29"/>
      <c r="E36" s="29"/>
      <c r="F36" s="18" t="s">
        <v>122</v>
      </c>
      <c r="G36" s="11"/>
      <c r="H36" s="22" t="s">
        <v>115</v>
      </c>
      <c r="I36" s="11"/>
      <c r="J36" s="8"/>
      <c r="K36" s="29"/>
      <c r="L36" s="29"/>
      <c r="M36" s="18" t="s">
        <v>122</v>
      </c>
      <c r="N36" s="11"/>
      <c r="O36" s="22" t="s">
        <v>115</v>
      </c>
      <c r="P36" s="11"/>
      <c r="Q36" s="8"/>
      <c r="R36" s="29"/>
      <c r="S36" s="29"/>
      <c r="T36" s="18" t="s">
        <v>122</v>
      </c>
      <c r="U36" s="11"/>
      <c r="V36" s="22" t="s">
        <v>115</v>
      </c>
      <c r="W36" s="11"/>
      <c r="X36" s="8"/>
      <c r="Y36" s="29"/>
      <c r="Z36" s="29"/>
      <c r="AA36" s="18" t="s">
        <v>122</v>
      </c>
      <c r="AB36" s="11"/>
      <c r="AC36" s="22" t="s">
        <v>115</v>
      </c>
      <c r="AD36" s="11"/>
      <c r="AE36" s="8"/>
      <c r="AF36" s="29"/>
      <c r="AG36" s="31"/>
      <c r="AH36" s="31"/>
      <c r="AI36" s="31"/>
      <c r="AJ36" s="31"/>
      <c r="AK36" s="31"/>
    </row>
    <row r="37" spans="1:37" s="2" customFormat="1" x14ac:dyDescent="0.2">
      <c r="A37" s="5" t="s">
        <v>18</v>
      </c>
      <c r="C37" s="129"/>
      <c r="D37" s="30"/>
      <c r="E37" s="30"/>
      <c r="F37" s="30"/>
      <c r="G37" s="30"/>
      <c r="H37" s="30"/>
      <c r="I37" s="30"/>
      <c r="J37" s="79"/>
      <c r="K37" s="30"/>
      <c r="L37" s="30"/>
      <c r="M37" s="30"/>
      <c r="N37" s="30"/>
      <c r="O37" s="30"/>
      <c r="P37" s="30"/>
      <c r="Q37" s="79"/>
      <c r="R37" s="30"/>
      <c r="S37" s="30"/>
      <c r="T37" s="30"/>
      <c r="U37" s="30"/>
      <c r="V37" s="84" t="s">
        <v>161</v>
      </c>
      <c r="W37" s="30"/>
      <c r="X37" s="39"/>
      <c r="Y37" s="30"/>
      <c r="Z37" s="30"/>
      <c r="AA37" s="30"/>
      <c r="AB37" s="30"/>
      <c r="AC37" s="30"/>
      <c r="AD37" s="30"/>
      <c r="AE37" s="78"/>
      <c r="AF37" s="30"/>
      <c r="AG37" s="31"/>
      <c r="AH37" s="31"/>
      <c r="AI37" s="31"/>
      <c r="AJ37" s="31"/>
      <c r="AK37" s="31"/>
    </row>
    <row r="38" spans="1:37" s="2" customFormat="1" ht="12.75" x14ac:dyDescent="0.2">
      <c r="A38" s="2" t="s">
        <v>15</v>
      </c>
      <c r="C38" s="129"/>
      <c r="D38" s="29"/>
      <c r="E38" s="29"/>
      <c r="F38" s="13" t="s">
        <v>112</v>
      </c>
      <c r="G38" s="11"/>
      <c r="H38" s="14" t="s">
        <v>108</v>
      </c>
      <c r="I38" s="32" t="s">
        <v>114</v>
      </c>
      <c r="J38" s="8"/>
      <c r="K38" s="29"/>
      <c r="L38" s="29"/>
      <c r="M38" s="13" t="s">
        <v>112</v>
      </c>
      <c r="N38" s="11"/>
      <c r="O38" s="14" t="s">
        <v>108</v>
      </c>
      <c r="P38" s="32" t="s">
        <v>114</v>
      </c>
      <c r="Q38" s="8"/>
      <c r="R38" s="29"/>
      <c r="S38" s="29"/>
      <c r="T38" s="13" t="s">
        <v>112</v>
      </c>
      <c r="U38" s="11"/>
      <c r="W38" s="32" t="s">
        <v>114</v>
      </c>
      <c r="X38" s="8"/>
      <c r="Y38" s="29"/>
      <c r="Z38" s="29"/>
      <c r="AA38" s="13" t="s">
        <v>112</v>
      </c>
      <c r="AB38" s="11"/>
      <c r="AC38" s="14" t="s">
        <v>108</v>
      </c>
      <c r="AD38" s="20" t="s">
        <v>123</v>
      </c>
      <c r="AE38" s="8"/>
      <c r="AF38" s="29"/>
      <c r="AG38" s="31"/>
      <c r="AH38" s="31"/>
      <c r="AI38" s="31"/>
      <c r="AJ38" s="31"/>
      <c r="AK38" s="31"/>
    </row>
    <row r="39" spans="1:37" s="2" customFormat="1" ht="12.75" x14ac:dyDescent="0.2">
      <c r="A39" s="2" t="s">
        <v>16</v>
      </c>
      <c r="C39" s="129"/>
      <c r="D39" s="29"/>
      <c r="E39" s="29"/>
      <c r="F39" s="13" t="s">
        <v>112</v>
      </c>
      <c r="G39" s="11"/>
      <c r="H39" s="8"/>
      <c r="I39" s="32" t="s">
        <v>114</v>
      </c>
      <c r="K39" s="29"/>
      <c r="L39" s="29"/>
      <c r="M39" s="13" t="s">
        <v>112</v>
      </c>
      <c r="N39" s="11"/>
      <c r="O39" s="8"/>
      <c r="P39" s="32" t="s">
        <v>114</v>
      </c>
      <c r="R39" s="29"/>
      <c r="S39" s="29"/>
      <c r="T39" s="13" t="s">
        <v>112</v>
      </c>
      <c r="U39" s="11"/>
      <c r="V39" s="8"/>
      <c r="W39" s="32" t="s">
        <v>114</v>
      </c>
      <c r="Y39" s="29"/>
      <c r="Z39" s="29"/>
      <c r="AA39" s="13" t="s">
        <v>112</v>
      </c>
      <c r="AB39" s="11"/>
      <c r="AC39" s="8"/>
      <c r="AD39" s="20" t="s">
        <v>123</v>
      </c>
      <c r="AF39" s="29"/>
      <c r="AG39" s="31"/>
      <c r="AH39" s="31"/>
      <c r="AI39" s="31"/>
      <c r="AJ39" s="31"/>
      <c r="AK39" s="31"/>
    </row>
    <row r="40" spans="1:37" s="2" customFormat="1" ht="12.75" x14ac:dyDescent="0.2">
      <c r="A40" s="2" t="s">
        <v>17</v>
      </c>
      <c r="C40" s="130"/>
      <c r="D40" s="29"/>
      <c r="E40" s="29"/>
      <c r="F40" s="35"/>
      <c r="G40" s="35"/>
      <c r="H40" s="35"/>
      <c r="I40" s="11"/>
      <c r="J40" s="11"/>
      <c r="K40" s="29"/>
      <c r="L40" s="29"/>
      <c r="M40" s="35"/>
      <c r="N40" s="35"/>
      <c r="O40" s="35"/>
      <c r="P40" s="11"/>
      <c r="Q40" s="11"/>
      <c r="R40" s="29"/>
      <c r="S40" s="29"/>
      <c r="T40" s="35"/>
      <c r="U40" s="35"/>
      <c r="V40" s="35"/>
      <c r="W40" s="11"/>
      <c r="X40" s="11"/>
      <c r="Y40" s="29"/>
      <c r="Z40" s="29"/>
      <c r="AA40" s="35"/>
      <c r="AB40" s="35"/>
      <c r="AC40" s="35"/>
      <c r="AD40" s="11"/>
      <c r="AE40" s="11"/>
      <c r="AF40" s="29"/>
      <c r="AG40" s="31"/>
      <c r="AH40" s="31"/>
      <c r="AI40" s="31"/>
      <c r="AJ40" s="31"/>
      <c r="AK40" s="31"/>
    </row>
    <row r="41" spans="1:37" s="2" customFormat="1" ht="12.75" x14ac:dyDescent="0.2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s="2" customFormat="1" ht="12.75" x14ac:dyDescent="0.2">
      <c r="A42" s="3" t="s">
        <v>20</v>
      </c>
      <c r="C42" s="31"/>
      <c r="D42" s="31"/>
      <c r="E42" s="24" t="s">
        <v>10</v>
      </c>
      <c r="F42" s="24" t="s">
        <v>4</v>
      </c>
      <c r="G42" s="24" t="s">
        <v>5</v>
      </c>
      <c r="H42" s="24" t="s">
        <v>6</v>
      </c>
      <c r="I42" s="24" t="s">
        <v>7</v>
      </c>
      <c r="J42" s="24" t="s">
        <v>8</v>
      </c>
      <c r="K42" s="24" t="s">
        <v>9</v>
      </c>
      <c r="L42" s="24" t="s">
        <v>10</v>
      </c>
      <c r="M42" s="24" t="s">
        <v>4</v>
      </c>
      <c r="N42" s="24" t="s">
        <v>5</v>
      </c>
      <c r="O42" s="24" t="s">
        <v>6</v>
      </c>
      <c r="P42" s="24" t="s">
        <v>7</v>
      </c>
      <c r="Q42" s="24" t="s">
        <v>8</v>
      </c>
      <c r="R42" s="24" t="s">
        <v>9</v>
      </c>
      <c r="S42" s="24" t="s">
        <v>10</v>
      </c>
      <c r="T42" s="24" t="s">
        <v>4</v>
      </c>
      <c r="U42" s="24" t="s">
        <v>5</v>
      </c>
      <c r="V42" s="24" t="s">
        <v>6</v>
      </c>
      <c r="W42" s="24" t="s">
        <v>7</v>
      </c>
      <c r="X42" s="24" t="s">
        <v>8</v>
      </c>
      <c r="Y42" s="24" t="s">
        <v>9</v>
      </c>
      <c r="Z42" s="24" t="s">
        <v>10</v>
      </c>
      <c r="AA42" s="24" t="s">
        <v>4</v>
      </c>
      <c r="AB42" s="24" t="s">
        <v>5</v>
      </c>
      <c r="AC42" s="24" t="s">
        <v>6</v>
      </c>
      <c r="AD42" s="24" t="s">
        <v>7</v>
      </c>
      <c r="AE42" s="24" t="s">
        <v>8</v>
      </c>
      <c r="AF42" s="24" t="s">
        <v>9</v>
      </c>
      <c r="AG42" s="24" t="s">
        <v>10</v>
      </c>
      <c r="AH42" s="24" t="s">
        <v>4</v>
      </c>
      <c r="AI42" s="24" t="s">
        <v>5</v>
      </c>
      <c r="AJ42" s="31"/>
      <c r="AK42" s="31"/>
    </row>
    <row r="43" spans="1:37" s="2" customFormat="1" ht="12.75" x14ac:dyDescent="0.2">
      <c r="A43" s="5" t="s">
        <v>11</v>
      </c>
      <c r="C43" s="31"/>
      <c r="D43" s="31"/>
      <c r="E43" s="26">
        <f t="shared" ref="E43:AI43" si="3">D43+1</f>
        <v>1</v>
      </c>
      <c r="F43" s="26">
        <f t="shared" si="3"/>
        <v>2</v>
      </c>
      <c r="G43" s="26">
        <f t="shared" si="3"/>
        <v>3</v>
      </c>
      <c r="H43" s="26">
        <f t="shared" si="3"/>
        <v>4</v>
      </c>
      <c r="I43" s="26">
        <f t="shared" si="3"/>
        <v>5</v>
      </c>
      <c r="J43" s="26">
        <f t="shared" si="3"/>
        <v>6</v>
      </c>
      <c r="K43" s="26">
        <f t="shared" si="3"/>
        <v>7</v>
      </c>
      <c r="L43" s="26">
        <f t="shared" si="3"/>
        <v>8</v>
      </c>
      <c r="M43" s="26">
        <f t="shared" si="3"/>
        <v>9</v>
      </c>
      <c r="N43" s="26">
        <f t="shared" si="3"/>
        <v>10</v>
      </c>
      <c r="O43" s="26">
        <f t="shared" si="3"/>
        <v>11</v>
      </c>
      <c r="P43" s="26">
        <f t="shared" si="3"/>
        <v>12</v>
      </c>
      <c r="Q43" s="26">
        <f t="shared" si="3"/>
        <v>13</v>
      </c>
      <c r="R43" s="26">
        <f t="shared" si="3"/>
        <v>14</v>
      </c>
      <c r="S43" s="26">
        <f t="shared" si="3"/>
        <v>15</v>
      </c>
      <c r="T43" s="26">
        <f t="shared" si="3"/>
        <v>16</v>
      </c>
      <c r="U43" s="26">
        <f t="shared" si="3"/>
        <v>17</v>
      </c>
      <c r="V43" s="26">
        <f t="shared" si="3"/>
        <v>18</v>
      </c>
      <c r="W43" s="26">
        <f t="shared" si="3"/>
        <v>19</v>
      </c>
      <c r="X43" s="26">
        <f t="shared" si="3"/>
        <v>20</v>
      </c>
      <c r="Y43" s="26">
        <f t="shared" si="3"/>
        <v>21</v>
      </c>
      <c r="Z43" s="26">
        <f t="shared" si="3"/>
        <v>22</v>
      </c>
      <c r="AA43" s="26">
        <f t="shared" si="3"/>
        <v>23</v>
      </c>
      <c r="AB43" s="26">
        <f t="shared" si="3"/>
        <v>24</v>
      </c>
      <c r="AC43" s="26">
        <f t="shared" si="3"/>
        <v>25</v>
      </c>
      <c r="AD43" s="26">
        <f t="shared" si="3"/>
        <v>26</v>
      </c>
      <c r="AE43" s="26">
        <f t="shared" si="3"/>
        <v>27</v>
      </c>
      <c r="AF43" s="26">
        <f t="shared" si="3"/>
        <v>28</v>
      </c>
      <c r="AG43" s="26">
        <f t="shared" si="3"/>
        <v>29</v>
      </c>
      <c r="AH43" s="26">
        <f t="shared" si="3"/>
        <v>30</v>
      </c>
      <c r="AI43" s="26">
        <f t="shared" si="3"/>
        <v>31</v>
      </c>
      <c r="AJ43" s="31"/>
      <c r="AK43" s="31"/>
    </row>
    <row r="44" spans="1:37" s="2" customFormat="1" ht="12.75" x14ac:dyDescent="0.2">
      <c r="A44" s="2" t="s">
        <v>12</v>
      </c>
      <c r="C44" s="31"/>
      <c r="D44" s="31"/>
      <c r="E44" s="29"/>
      <c r="F44" s="20" t="s">
        <v>123</v>
      </c>
      <c r="G44" s="11"/>
      <c r="H44" s="14" t="s">
        <v>108</v>
      </c>
      <c r="I44" s="14" t="s">
        <v>108</v>
      </c>
      <c r="J44" s="8"/>
      <c r="K44" s="29"/>
      <c r="L44" s="191" t="s">
        <v>23</v>
      </c>
      <c r="M44" s="37" t="s">
        <v>123</v>
      </c>
      <c r="N44" s="11"/>
      <c r="O44" s="14" t="s">
        <v>108</v>
      </c>
      <c r="P44" s="14" t="s">
        <v>108</v>
      </c>
      <c r="Q44" s="12" t="s">
        <v>110</v>
      </c>
      <c r="R44" s="29"/>
      <c r="S44" s="29"/>
      <c r="T44" s="20" t="s">
        <v>123</v>
      </c>
      <c r="U44" s="11"/>
      <c r="V44" s="14" t="s">
        <v>108</v>
      </c>
      <c r="W44" s="18" t="s">
        <v>122</v>
      </c>
      <c r="X44" s="35"/>
      <c r="Y44" s="29"/>
      <c r="Z44" s="29"/>
      <c r="AA44" s="134" t="s">
        <v>24</v>
      </c>
      <c r="AB44" s="135"/>
      <c r="AC44" s="135"/>
      <c r="AD44" s="135"/>
      <c r="AE44" s="135"/>
      <c r="AF44" s="135"/>
      <c r="AG44" s="135"/>
      <c r="AH44" s="135"/>
      <c r="AI44" s="136"/>
      <c r="AJ44" s="31"/>
      <c r="AK44" s="31"/>
    </row>
    <row r="45" spans="1:37" s="2" customFormat="1" ht="12.75" x14ac:dyDescent="0.2">
      <c r="A45" s="2" t="s">
        <v>13</v>
      </c>
      <c r="C45" s="31"/>
      <c r="D45" s="31"/>
      <c r="E45" s="29"/>
      <c r="F45" s="18" t="s">
        <v>122</v>
      </c>
      <c r="G45" s="11"/>
      <c r="H45" s="18" t="s">
        <v>122</v>
      </c>
      <c r="I45" s="20" t="s">
        <v>123</v>
      </c>
      <c r="J45" s="8"/>
      <c r="K45" s="29"/>
      <c r="L45" s="191"/>
      <c r="M45" s="18" t="s">
        <v>122</v>
      </c>
      <c r="N45" s="11"/>
      <c r="O45" s="18" t="s">
        <v>122</v>
      </c>
      <c r="P45" s="20" t="s">
        <v>123</v>
      </c>
      <c r="Q45" s="12" t="s">
        <v>111</v>
      </c>
      <c r="R45" s="29"/>
      <c r="S45" s="29"/>
      <c r="T45" s="18" t="s">
        <v>122</v>
      </c>
      <c r="U45" s="11"/>
      <c r="V45" s="14" t="s">
        <v>108</v>
      </c>
      <c r="W45" s="20" t="s">
        <v>123</v>
      </c>
      <c r="X45" s="11"/>
      <c r="Y45" s="29"/>
      <c r="Z45" s="29"/>
      <c r="AA45" s="137"/>
      <c r="AB45" s="138"/>
      <c r="AC45" s="138"/>
      <c r="AD45" s="138"/>
      <c r="AE45" s="138"/>
      <c r="AF45" s="138"/>
      <c r="AG45" s="138"/>
      <c r="AH45" s="138"/>
      <c r="AI45" s="139"/>
      <c r="AJ45" s="31"/>
      <c r="AK45" s="31"/>
    </row>
    <row r="46" spans="1:37" s="2" customFormat="1" ht="12.75" x14ac:dyDescent="0.2">
      <c r="A46" s="2" t="s">
        <v>14</v>
      </c>
      <c r="C46" s="31"/>
      <c r="D46" s="31"/>
      <c r="E46" s="29"/>
      <c r="F46" s="18" t="s">
        <v>122</v>
      </c>
      <c r="G46" s="11"/>
      <c r="H46" s="22" t="s">
        <v>115</v>
      </c>
      <c r="I46" s="20" t="s">
        <v>123</v>
      </c>
      <c r="J46" s="11"/>
      <c r="K46" s="29"/>
      <c r="L46" s="191"/>
      <c r="M46" s="18" t="s">
        <v>122</v>
      </c>
      <c r="N46" s="11"/>
      <c r="O46" s="22" t="s">
        <v>115</v>
      </c>
      <c r="P46" s="20" t="s">
        <v>123</v>
      </c>
      <c r="Q46" s="11"/>
      <c r="R46" s="29"/>
      <c r="S46" s="29"/>
      <c r="T46" s="18" t="s">
        <v>122</v>
      </c>
      <c r="U46" s="11"/>
      <c r="V46" s="22" t="s">
        <v>115</v>
      </c>
      <c r="W46" s="20" t="s">
        <v>123</v>
      </c>
      <c r="X46" s="11"/>
      <c r="Y46" s="29"/>
      <c r="Z46" s="29"/>
      <c r="AA46" s="137"/>
      <c r="AB46" s="138"/>
      <c r="AC46" s="138"/>
      <c r="AD46" s="138"/>
      <c r="AE46" s="138"/>
      <c r="AF46" s="138"/>
      <c r="AG46" s="138"/>
      <c r="AH46" s="138"/>
      <c r="AI46" s="139"/>
      <c r="AJ46" s="31"/>
      <c r="AK46" s="31"/>
    </row>
    <row r="47" spans="1:37" s="2" customFormat="1" ht="12.75" x14ac:dyDescent="0.2">
      <c r="A47" s="5" t="s">
        <v>18</v>
      </c>
      <c r="C47" s="31"/>
      <c r="D47" s="31"/>
      <c r="E47" s="30"/>
      <c r="F47" s="30"/>
      <c r="G47" s="30"/>
      <c r="H47" s="30"/>
      <c r="I47" s="30"/>
      <c r="J47" s="80"/>
      <c r="K47" s="30"/>
      <c r="L47" s="191"/>
      <c r="M47" s="30"/>
      <c r="N47" s="30"/>
      <c r="O47" s="30"/>
      <c r="P47" s="30"/>
      <c r="Q47" s="80"/>
      <c r="R47" s="30"/>
      <c r="S47" s="30"/>
      <c r="T47" s="30"/>
      <c r="U47" s="30"/>
      <c r="V47" s="30"/>
      <c r="W47" s="30"/>
      <c r="X47" s="80"/>
      <c r="Y47" s="30"/>
      <c r="Z47" s="30"/>
      <c r="AA47" s="137"/>
      <c r="AB47" s="138"/>
      <c r="AC47" s="138"/>
      <c r="AD47" s="138"/>
      <c r="AE47" s="138"/>
      <c r="AF47" s="138"/>
      <c r="AG47" s="138"/>
      <c r="AH47" s="138"/>
      <c r="AI47" s="139"/>
      <c r="AJ47" s="31"/>
      <c r="AK47" s="31"/>
    </row>
    <row r="48" spans="1:37" s="2" customFormat="1" ht="12.75" x14ac:dyDescent="0.2">
      <c r="A48" s="2" t="s">
        <v>15</v>
      </c>
      <c r="C48" s="31"/>
      <c r="D48" s="31"/>
      <c r="E48" s="29"/>
      <c r="F48" s="13" t="s">
        <v>112</v>
      </c>
      <c r="G48" s="11"/>
      <c r="H48" s="8"/>
      <c r="I48" s="8"/>
      <c r="J48" s="11"/>
      <c r="K48" s="29"/>
      <c r="L48" s="191"/>
      <c r="M48" s="13" t="s">
        <v>112</v>
      </c>
      <c r="N48" s="35"/>
      <c r="O48" s="8"/>
      <c r="P48" s="8"/>
      <c r="Q48" s="11"/>
      <c r="R48" s="29"/>
      <c r="S48" s="29"/>
      <c r="T48" s="8"/>
      <c r="U48" s="35"/>
      <c r="V48" s="8"/>
      <c r="X48" s="8"/>
      <c r="Y48" s="29"/>
      <c r="Z48" s="29"/>
      <c r="AA48" s="137"/>
      <c r="AB48" s="138"/>
      <c r="AC48" s="138"/>
      <c r="AD48" s="138"/>
      <c r="AE48" s="138"/>
      <c r="AF48" s="138"/>
      <c r="AG48" s="138"/>
      <c r="AH48" s="138"/>
      <c r="AI48" s="139"/>
      <c r="AJ48" s="31"/>
      <c r="AK48" s="31"/>
    </row>
    <row r="49" spans="1:37" s="2" customFormat="1" ht="12.75" x14ac:dyDescent="0.2">
      <c r="A49" s="2" t="s">
        <v>16</v>
      </c>
      <c r="C49" s="31"/>
      <c r="D49" s="31"/>
      <c r="E49" s="29"/>
      <c r="F49" s="13" t="s">
        <v>112</v>
      </c>
      <c r="G49" s="11"/>
      <c r="H49" s="8"/>
      <c r="I49" s="8"/>
      <c r="J49" s="8"/>
      <c r="K49" s="29"/>
      <c r="L49" s="191"/>
      <c r="M49" s="13" t="s">
        <v>112</v>
      </c>
      <c r="N49" s="35"/>
      <c r="O49" s="8"/>
      <c r="P49" s="8"/>
      <c r="Q49" s="8"/>
      <c r="R49" s="29"/>
      <c r="S49" s="29"/>
      <c r="T49" s="8"/>
      <c r="U49" s="35"/>
      <c r="V49" s="8"/>
      <c r="W49" s="8"/>
      <c r="X49" s="8"/>
      <c r="Y49" s="29"/>
      <c r="Z49" s="29"/>
      <c r="AA49" s="137"/>
      <c r="AB49" s="138"/>
      <c r="AC49" s="138"/>
      <c r="AD49" s="138"/>
      <c r="AE49" s="138"/>
      <c r="AF49" s="138"/>
      <c r="AG49" s="138"/>
      <c r="AH49" s="138"/>
      <c r="AI49" s="139"/>
      <c r="AJ49" s="31"/>
      <c r="AK49" s="31"/>
    </row>
    <row r="50" spans="1:37" s="2" customFormat="1" ht="12.75" x14ac:dyDescent="0.2">
      <c r="A50" s="2" t="s">
        <v>17</v>
      </c>
      <c r="C50" s="31"/>
      <c r="D50" s="31"/>
      <c r="E50" s="29"/>
      <c r="F50" s="35"/>
      <c r="G50" s="35"/>
      <c r="H50" s="35"/>
      <c r="I50" s="11"/>
      <c r="J50" s="11"/>
      <c r="K50" s="29"/>
      <c r="L50" s="191"/>
      <c r="M50" s="35"/>
      <c r="N50" s="35"/>
      <c r="O50" s="35"/>
      <c r="P50" s="11"/>
      <c r="Q50" s="11"/>
      <c r="R50" s="29"/>
      <c r="S50" s="29"/>
      <c r="T50" s="35"/>
      <c r="U50" s="35"/>
      <c r="V50" s="35"/>
      <c r="W50" s="11"/>
      <c r="X50" s="11"/>
      <c r="Y50" s="29"/>
      <c r="Z50" s="29"/>
      <c r="AA50" s="140"/>
      <c r="AB50" s="141"/>
      <c r="AC50" s="141"/>
      <c r="AD50" s="141"/>
      <c r="AE50" s="141"/>
      <c r="AF50" s="141"/>
      <c r="AG50" s="141"/>
      <c r="AH50" s="141"/>
      <c r="AI50" s="142"/>
      <c r="AJ50" s="31"/>
      <c r="AK50" s="31"/>
    </row>
    <row r="51" spans="1:37" s="2" customFormat="1" ht="12.75" x14ac:dyDescent="0.2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s="2" customFormat="1" ht="12.75" x14ac:dyDescent="0.2">
      <c r="A52" s="3" t="s">
        <v>21</v>
      </c>
      <c r="C52" s="31"/>
      <c r="D52" s="31"/>
      <c r="E52" s="31"/>
      <c r="F52" s="31"/>
      <c r="G52" s="31"/>
      <c r="H52" s="24" t="s">
        <v>6</v>
      </c>
      <c r="I52" s="24" t="s">
        <v>7</v>
      </c>
      <c r="J52" s="24" t="s">
        <v>8</v>
      </c>
      <c r="K52" s="24" t="s">
        <v>9</v>
      </c>
      <c r="L52" s="24" t="s">
        <v>10</v>
      </c>
      <c r="M52" s="24" t="s">
        <v>4</v>
      </c>
      <c r="N52" s="24" t="s">
        <v>5</v>
      </c>
      <c r="O52" s="24" t="s">
        <v>6</v>
      </c>
      <c r="P52" s="24" t="s">
        <v>7</v>
      </c>
      <c r="Q52" s="24" t="s">
        <v>8</v>
      </c>
      <c r="R52" s="24" t="s">
        <v>9</v>
      </c>
      <c r="S52" s="24" t="s">
        <v>10</v>
      </c>
      <c r="T52" s="24" t="s">
        <v>4</v>
      </c>
      <c r="U52" s="24" t="s">
        <v>5</v>
      </c>
      <c r="V52" s="24" t="s">
        <v>6</v>
      </c>
      <c r="W52" s="24" t="s">
        <v>7</v>
      </c>
      <c r="X52" s="24" t="s">
        <v>8</v>
      </c>
      <c r="Y52" s="24" t="s">
        <v>9</v>
      </c>
      <c r="Z52" s="24" t="s">
        <v>10</v>
      </c>
      <c r="AA52" s="24" t="s">
        <v>4</v>
      </c>
      <c r="AB52" s="24" t="s">
        <v>5</v>
      </c>
      <c r="AC52" s="24" t="s">
        <v>6</v>
      </c>
      <c r="AD52" s="24" t="s">
        <v>7</v>
      </c>
      <c r="AE52" s="24" t="s">
        <v>8</v>
      </c>
      <c r="AF52" s="23"/>
      <c r="AG52" s="23"/>
      <c r="AH52" s="23"/>
      <c r="AI52" s="23"/>
      <c r="AJ52" s="31"/>
      <c r="AK52" s="31"/>
    </row>
    <row r="53" spans="1:37" s="2" customFormat="1" ht="12.75" x14ac:dyDescent="0.2">
      <c r="A53" s="5" t="s">
        <v>11</v>
      </c>
      <c r="C53" s="31"/>
      <c r="D53" s="31"/>
      <c r="E53" s="31"/>
      <c r="F53" s="31"/>
      <c r="G53" s="31"/>
      <c r="H53" s="26">
        <f t="shared" ref="H53:AE53" si="4">G53+1</f>
        <v>1</v>
      </c>
      <c r="I53" s="26">
        <f t="shared" si="4"/>
        <v>2</v>
      </c>
      <c r="J53" s="26">
        <f t="shared" si="4"/>
        <v>3</v>
      </c>
      <c r="K53" s="26">
        <f t="shared" si="4"/>
        <v>4</v>
      </c>
      <c r="L53" s="26">
        <f t="shared" si="4"/>
        <v>5</v>
      </c>
      <c r="M53" s="26">
        <f t="shared" si="4"/>
        <v>6</v>
      </c>
      <c r="N53" s="26">
        <f t="shared" si="4"/>
        <v>7</v>
      </c>
      <c r="O53" s="26">
        <f t="shared" si="4"/>
        <v>8</v>
      </c>
      <c r="P53" s="26">
        <f t="shared" si="4"/>
        <v>9</v>
      </c>
      <c r="Q53" s="26">
        <f t="shared" si="4"/>
        <v>10</v>
      </c>
      <c r="R53" s="26">
        <f t="shared" si="4"/>
        <v>11</v>
      </c>
      <c r="S53" s="26">
        <f t="shared" si="4"/>
        <v>12</v>
      </c>
      <c r="T53" s="26">
        <f t="shared" si="4"/>
        <v>13</v>
      </c>
      <c r="U53" s="26">
        <f t="shared" si="4"/>
        <v>14</v>
      </c>
      <c r="V53" s="26">
        <f t="shared" si="4"/>
        <v>15</v>
      </c>
      <c r="W53" s="26">
        <f t="shared" si="4"/>
        <v>16</v>
      </c>
      <c r="X53" s="26">
        <f t="shared" si="4"/>
        <v>17</v>
      </c>
      <c r="Y53" s="26">
        <f t="shared" si="4"/>
        <v>18</v>
      </c>
      <c r="Z53" s="26">
        <f t="shared" si="4"/>
        <v>19</v>
      </c>
      <c r="AA53" s="26">
        <f t="shared" si="4"/>
        <v>20</v>
      </c>
      <c r="AB53" s="26">
        <f t="shared" si="4"/>
        <v>21</v>
      </c>
      <c r="AC53" s="26">
        <f t="shared" si="4"/>
        <v>22</v>
      </c>
      <c r="AD53" s="26">
        <f t="shared" si="4"/>
        <v>23</v>
      </c>
      <c r="AE53" s="26">
        <f t="shared" si="4"/>
        <v>24</v>
      </c>
      <c r="AF53" s="25"/>
      <c r="AG53" s="25"/>
      <c r="AH53" s="25"/>
      <c r="AI53" s="25"/>
      <c r="AJ53" s="31"/>
      <c r="AK53" s="31"/>
    </row>
    <row r="54" spans="1:37" s="2" customFormat="1" ht="12.75" x14ac:dyDescent="0.2">
      <c r="A54" s="2" t="s">
        <v>12</v>
      </c>
      <c r="C54" s="31"/>
      <c r="D54" s="31"/>
      <c r="E54" s="31"/>
      <c r="F54" s="31"/>
      <c r="G54" s="31"/>
      <c r="H54" s="134" t="s">
        <v>24</v>
      </c>
      <c r="I54" s="135"/>
      <c r="J54" s="135"/>
      <c r="K54" s="135"/>
      <c r="L54" s="135"/>
      <c r="M54" s="136"/>
      <c r="N54" s="11"/>
      <c r="O54" s="14" t="s">
        <v>108</v>
      </c>
      <c r="P54" s="20" t="s">
        <v>123</v>
      </c>
      <c r="Q54" s="35"/>
      <c r="R54" s="29"/>
      <c r="S54" s="29"/>
      <c r="T54" s="10"/>
      <c r="U54" s="10"/>
      <c r="V54" s="10"/>
      <c r="W54" s="10"/>
      <c r="X54" s="10"/>
      <c r="Y54" s="29"/>
      <c r="Z54" s="29"/>
      <c r="AA54" s="10"/>
      <c r="AB54" s="10"/>
      <c r="AC54" s="10"/>
      <c r="AD54" s="10"/>
      <c r="AE54" s="10"/>
      <c r="AF54" s="27"/>
      <c r="AG54" s="27"/>
      <c r="AH54" s="27"/>
      <c r="AI54" s="27"/>
      <c r="AJ54" s="31"/>
      <c r="AK54" s="31"/>
    </row>
    <row r="55" spans="1:37" s="2" customFormat="1" ht="12.75" x14ac:dyDescent="0.2">
      <c r="A55" s="2" t="s">
        <v>13</v>
      </c>
      <c r="C55" s="31"/>
      <c r="D55" s="31"/>
      <c r="E55" s="31"/>
      <c r="F55" s="31"/>
      <c r="G55" s="31"/>
      <c r="H55" s="137"/>
      <c r="I55" s="138"/>
      <c r="J55" s="138"/>
      <c r="K55" s="138"/>
      <c r="L55" s="138"/>
      <c r="M55" s="139"/>
      <c r="N55" s="11"/>
      <c r="O55" s="187" t="s">
        <v>165</v>
      </c>
      <c r="P55" s="20" t="s">
        <v>123</v>
      </c>
      <c r="Q55" s="35"/>
      <c r="R55" s="29"/>
      <c r="S55" s="29"/>
      <c r="T55" s="10"/>
      <c r="U55" s="10"/>
      <c r="V55" s="10"/>
      <c r="W55" s="10"/>
      <c r="X55" s="10"/>
      <c r="Y55" s="29"/>
      <c r="Z55" s="29"/>
      <c r="AA55" s="10"/>
      <c r="AB55" s="10"/>
      <c r="AC55" s="10"/>
      <c r="AD55" s="10"/>
      <c r="AE55" s="10"/>
      <c r="AF55" s="27"/>
      <c r="AG55" s="27"/>
      <c r="AH55" s="27"/>
      <c r="AI55" s="27"/>
      <c r="AJ55" s="31"/>
      <c r="AK55" s="31"/>
    </row>
    <row r="56" spans="1:37" s="2" customFormat="1" ht="12.75" x14ac:dyDescent="0.2">
      <c r="A56" s="2" t="s">
        <v>14</v>
      </c>
      <c r="C56" s="31"/>
      <c r="D56" s="31"/>
      <c r="E56" s="31"/>
      <c r="F56" s="31"/>
      <c r="G56" s="31"/>
      <c r="H56" s="137"/>
      <c r="I56" s="138"/>
      <c r="J56" s="138"/>
      <c r="K56" s="138"/>
      <c r="L56" s="138"/>
      <c r="M56" s="139"/>
      <c r="N56" s="11"/>
      <c r="O56" s="188"/>
      <c r="P56" s="20" t="s">
        <v>123</v>
      </c>
      <c r="Q56" s="35"/>
      <c r="R56" s="29"/>
      <c r="S56" s="29"/>
      <c r="T56" s="10"/>
      <c r="U56" s="10"/>
      <c r="V56" s="10"/>
      <c r="W56" s="10"/>
      <c r="X56" s="10"/>
      <c r="Y56" s="29"/>
      <c r="Z56" s="29"/>
      <c r="AA56" s="10"/>
      <c r="AB56" s="10"/>
      <c r="AC56" s="10"/>
      <c r="AD56" s="10"/>
      <c r="AE56" s="10"/>
      <c r="AF56" s="27"/>
      <c r="AG56" s="27"/>
      <c r="AH56" s="27"/>
      <c r="AI56" s="27"/>
      <c r="AJ56" s="31"/>
      <c r="AK56" s="31"/>
    </row>
    <row r="57" spans="1:37" s="2" customFormat="1" ht="12.75" x14ac:dyDescent="0.2">
      <c r="A57" s="5" t="s">
        <v>18</v>
      </c>
      <c r="C57" s="31"/>
      <c r="D57" s="31"/>
      <c r="E57" s="31"/>
      <c r="F57" s="31"/>
      <c r="G57" s="31"/>
      <c r="H57" s="137"/>
      <c r="I57" s="138"/>
      <c r="J57" s="138"/>
      <c r="K57" s="138"/>
      <c r="L57" s="138"/>
      <c r="M57" s="139"/>
      <c r="N57" s="30"/>
      <c r="O57" s="30"/>
      <c r="P57" s="30"/>
      <c r="Q57" s="8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27"/>
      <c r="AG57" s="27"/>
      <c r="AH57" s="27"/>
      <c r="AI57" s="27"/>
      <c r="AJ57" s="31"/>
      <c r="AK57" s="31"/>
    </row>
    <row r="58" spans="1:37" s="2" customFormat="1" ht="12.75" x14ac:dyDescent="0.2">
      <c r="A58" s="2" t="s">
        <v>15</v>
      </c>
      <c r="C58" s="31"/>
      <c r="D58" s="31"/>
      <c r="E58" s="31"/>
      <c r="F58" s="31"/>
      <c r="G58" s="31"/>
      <c r="H58" s="137"/>
      <c r="I58" s="138"/>
      <c r="J58" s="138"/>
      <c r="K58" s="138"/>
      <c r="L58" s="138"/>
      <c r="M58" s="139"/>
      <c r="N58" s="35"/>
      <c r="P58" s="8"/>
      <c r="Q58" s="35"/>
      <c r="R58" s="29"/>
      <c r="S58" s="29"/>
      <c r="T58" s="10"/>
      <c r="U58" s="10"/>
      <c r="V58" s="10"/>
      <c r="W58" s="10"/>
      <c r="X58" s="10"/>
      <c r="Y58" s="29"/>
      <c r="Z58" s="29"/>
      <c r="AA58" s="10"/>
      <c r="AB58" s="10"/>
      <c r="AC58" s="10"/>
      <c r="AD58" s="10"/>
      <c r="AE58" s="10"/>
      <c r="AF58" s="27"/>
      <c r="AG58" s="27"/>
      <c r="AH58" s="27"/>
      <c r="AI58" s="27"/>
      <c r="AJ58" s="31"/>
      <c r="AK58" s="31"/>
    </row>
    <row r="59" spans="1:37" s="2" customFormat="1" ht="12.75" x14ac:dyDescent="0.2">
      <c r="A59" s="2" t="s">
        <v>16</v>
      </c>
      <c r="C59" s="31"/>
      <c r="D59" s="31"/>
      <c r="E59" s="31"/>
      <c r="F59" s="31"/>
      <c r="G59" s="31"/>
      <c r="H59" s="137"/>
      <c r="I59" s="138"/>
      <c r="J59" s="138"/>
      <c r="K59" s="138"/>
      <c r="L59" s="138"/>
      <c r="M59" s="139"/>
      <c r="N59" s="35"/>
      <c r="O59" s="35"/>
      <c r="P59" s="35"/>
      <c r="Q59" s="11"/>
      <c r="R59" s="29"/>
      <c r="S59" s="29"/>
      <c r="T59" s="10"/>
      <c r="U59" s="10"/>
      <c r="V59" s="10"/>
      <c r="W59" s="10"/>
      <c r="X59" s="10"/>
      <c r="Y59" s="29"/>
      <c r="Z59" s="29"/>
      <c r="AA59" s="10"/>
      <c r="AB59" s="10"/>
      <c r="AC59" s="10"/>
      <c r="AD59" s="10"/>
      <c r="AE59" s="10"/>
      <c r="AF59" s="27"/>
      <c r="AG59" s="27"/>
      <c r="AH59" s="27"/>
      <c r="AI59" s="27"/>
      <c r="AJ59" s="31"/>
      <c r="AK59" s="31"/>
    </row>
    <row r="60" spans="1:37" s="2" customFormat="1" ht="12.75" x14ac:dyDescent="0.2">
      <c r="A60" s="2" t="s">
        <v>17</v>
      </c>
      <c r="C60" s="31"/>
      <c r="D60" s="31"/>
      <c r="E60" s="31"/>
      <c r="F60" s="31"/>
      <c r="G60" s="31"/>
      <c r="H60" s="140"/>
      <c r="I60" s="141"/>
      <c r="J60" s="141"/>
      <c r="K60" s="141"/>
      <c r="L60" s="141"/>
      <c r="M60" s="142"/>
      <c r="N60" s="35"/>
      <c r="O60" s="35"/>
      <c r="P60" s="11"/>
      <c r="Q60" s="35"/>
      <c r="R60" s="29"/>
      <c r="S60" s="29"/>
      <c r="T60" s="10"/>
      <c r="U60" s="10"/>
      <c r="V60" s="10"/>
      <c r="W60" s="10"/>
      <c r="X60" s="10"/>
      <c r="Y60" s="29"/>
      <c r="Z60" s="29"/>
      <c r="AA60" s="10"/>
      <c r="AB60" s="10"/>
      <c r="AC60" s="10"/>
      <c r="AD60" s="10"/>
      <c r="AE60" s="10"/>
      <c r="AF60" s="27"/>
      <c r="AG60" s="27"/>
      <c r="AH60" s="27"/>
      <c r="AI60" s="27"/>
      <c r="AJ60" s="31"/>
      <c r="AK60" s="31"/>
    </row>
    <row r="61" spans="1:37" s="2" customFormat="1" ht="12.75" x14ac:dyDescent="0.2"/>
    <row r="62" spans="1:37" s="2" customFormat="1" ht="12.75" x14ac:dyDescent="0.2"/>
    <row r="64" spans="1:37" x14ac:dyDescent="0.25">
      <c r="O64" s="88"/>
    </row>
  </sheetData>
  <mergeCells count="66">
    <mergeCell ref="O55:O56"/>
    <mergeCell ref="A11:F12"/>
    <mergeCell ref="A10:F10"/>
    <mergeCell ref="A14:F15"/>
    <mergeCell ref="A9:F9"/>
    <mergeCell ref="H54:M60"/>
    <mergeCell ref="C34:C40"/>
    <mergeCell ref="L44:L50"/>
    <mergeCell ref="S5:T5"/>
    <mergeCell ref="U5:AC5"/>
    <mergeCell ref="U6:AC6"/>
    <mergeCell ref="U11:AC11"/>
    <mergeCell ref="O7:P8"/>
    <mergeCell ref="Q7:R8"/>
    <mergeCell ref="S7:T8"/>
    <mergeCell ref="S9:T10"/>
    <mergeCell ref="S11:T11"/>
    <mergeCell ref="S6:T6"/>
    <mergeCell ref="Q6:R6"/>
    <mergeCell ref="O9:P10"/>
    <mergeCell ref="Q9:R10"/>
    <mergeCell ref="U7:AC8"/>
    <mergeCell ref="U9:AC10"/>
    <mergeCell ref="O6:P6"/>
    <mergeCell ref="A5:F5"/>
    <mergeCell ref="L5:N5"/>
    <mergeCell ref="O5:P5"/>
    <mergeCell ref="Q5:R5"/>
    <mergeCell ref="O15:P15"/>
    <mergeCell ref="Q15:R15"/>
    <mergeCell ref="A6:F6"/>
    <mergeCell ref="L6:N6"/>
    <mergeCell ref="G9:G10"/>
    <mergeCell ref="G7:G8"/>
    <mergeCell ref="L8:N8"/>
    <mergeCell ref="A7:F8"/>
    <mergeCell ref="L10:N10"/>
    <mergeCell ref="L14:N15"/>
    <mergeCell ref="A13:F13"/>
    <mergeCell ref="L13:N13"/>
    <mergeCell ref="AA44:AI50"/>
    <mergeCell ref="A16:F16"/>
    <mergeCell ref="L16:N16"/>
    <mergeCell ref="S16:T16"/>
    <mergeCell ref="S13:T13"/>
    <mergeCell ref="S14:T14"/>
    <mergeCell ref="S15:T15"/>
    <mergeCell ref="O16:P16"/>
    <mergeCell ref="Q16:R16"/>
    <mergeCell ref="U16:AC16"/>
    <mergeCell ref="O14:P14"/>
    <mergeCell ref="Q14:R14"/>
    <mergeCell ref="U14:AC14"/>
    <mergeCell ref="U15:AC15"/>
    <mergeCell ref="O13:P13"/>
    <mergeCell ref="U12:AC12"/>
    <mergeCell ref="U13:AC13"/>
    <mergeCell ref="L9:N9"/>
    <mergeCell ref="L11:N12"/>
    <mergeCell ref="L7:N7"/>
    <mergeCell ref="Q12:R12"/>
    <mergeCell ref="O11:P11"/>
    <mergeCell ref="Q11:R11"/>
    <mergeCell ref="O12:P12"/>
    <mergeCell ref="S12:T12"/>
    <mergeCell ref="Q13:R13"/>
  </mergeCells>
  <hyperlinks>
    <hyperlink ref="V37" r:id="rId1"/>
    <hyperlink ref="O55:O56" r:id="rId2" display="Stesura tesi"/>
  </hyperlinks>
  <pageMargins left="0.7" right="0.7" top="0.75" bottom="0.75" header="0.3" footer="0.3"/>
  <pageSetup paperSize="8" scale="65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topLeftCell="A20" zoomScaleNormal="100" workbookViewId="0">
      <selection activeCell="Q43" activeCellId="1" sqref="Q43:Q44 Q43"/>
    </sheetView>
  </sheetViews>
  <sheetFormatPr defaultRowHeight="15" x14ac:dyDescent="0.25"/>
  <cols>
    <col min="1" max="1" width="13" customWidth="1"/>
    <col min="2" max="2" width="4.28515625" customWidth="1"/>
    <col min="4" max="5" width="4.85546875" customWidth="1"/>
    <col min="11" max="12" width="4.85546875" customWidth="1"/>
    <col min="18" max="19" width="4.85546875" customWidth="1"/>
    <col min="25" max="26" width="4.85546875" customWidth="1"/>
    <col min="32" max="33" width="4.85546875" customWidth="1"/>
    <col min="39" max="40" width="4.85546875" customWidth="1"/>
  </cols>
  <sheetData>
    <row r="1" spans="1:29" x14ac:dyDescent="0.25">
      <c r="A1" s="1" t="s">
        <v>0</v>
      </c>
      <c r="B1" s="1"/>
    </row>
    <row r="2" spans="1:29" x14ac:dyDescent="0.25">
      <c r="A2" s="1" t="s">
        <v>69</v>
      </c>
      <c r="B2" s="1"/>
    </row>
    <row r="3" spans="1:29" x14ac:dyDescent="0.25">
      <c r="A3" s="1" t="s">
        <v>2</v>
      </c>
      <c r="B3" s="1"/>
    </row>
    <row r="4" spans="1:29" s="2" customFormat="1" ht="12.75" x14ac:dyDescent="0.2"/>
    <row r="5" spans="1:29" s="2" customFormat="1" ht="12.75" x14ac:dyDescent="0.2">
      <c r="A5" s="157" t="s">
        <v>25</v>
      </c>
      <c r="B5" s="157"/>
      <c r="C5" s="157"/>
      <c r="D5" s="157"/>
      <c r="E5" s="157"/>
      <c r="F5" s="157"/>
      <c r="G5" s="9" t="s">
        <v>26</v>
      </c>
      <c r="H5" s="9" t="s">
        <v>31</v>
      </c>
      <c r="I5" s="41" t="s">
        <v>27</v>
      </c>
      <c r="J5" s="9" t="s">
        <v>28</v>
      </c>
      <c r="K5" s="9" t="s">
        <v>29</v>
      </c>
      <c r="L5" s="157" t="s">
        <v>30</v>
      </c>
      <c r="M5" s="157"/>
      <c r="N5" s="157"/>
      <c r="O5" s="143" t="s">
        <v>61</v>
      </c>
      <c r="P5" s="143"/>
      <c r="Q5" s="143" t="s">
        <v>62</v>
      </c>
      <c r="R5" s="143"/>
      <c r="S5" s="143" t="s">
        <v>124</v>
      </c>
      <c r="T5" s="143"/>
      <c r="U5" s="161" t="s">
        <v>135</v>
      </c>
      <c r="V5" s="161"/>
      <c r="W5" s="161"/>
      <c r="X5" s="161"/>
      <c r="Y5" s="161"/>
      <c r="Z5" s="161"/>
      <c r="AA5" s="161"/>
      <c r="AB5" s="161"/>
      <c r="AC5" s="161"/>
    </row>
    <row r="6" spans="1:29" s="2" customFormat="1" ht="24.95" customHeight="1" x14ac:dyDescent="0.2">
      <c r="A6" s="201" t="s">
        <v>94</v>
      </c>
      <c r="B6" s="201"/>
      <c r="C6" s="201"/>
      <c r="D6" s="201"/>
      <c r="E6" s="201"/>
      <c r="F6" s="201"/>
      <c r="G6" s="14" t="s">
        <v>116</v>
      </c>
      <c r="H6" s="15" t="s">
        <v>43</v>
      </c>
      <c r="I6" s="72" t="s">
        <v>44</v>
      </c>
      <c r="J6" s="15" t="s">
        <v>95</v>
      </c>
      <c r="K6" s="72">
        <v>48</v>
      </c>
      <c r="L6" s="202" t="s">
        <v>96</v>
      </c>
      <c r="M6" s="202"/>
      <c r="N6" s="202"/>
      <c r="O6" s="205">
        <f>K6/2</f>
        <v>24</v>
      </c>
      <c r="P6" s="205"/>
      <c r="Q6" s="205">
        <f>COUNTIF(C21:AK59,"Far")</f>
        <v>24</v>
      </c>
      <c r="R6" s="205"/>
      <c r="S6" s="205" t="s">
        <v>125</v>
      </c>
      <c r="T6" s="205"/>
      <c r="U6" s="206"/>
      <c r="V6" s="183"/>
      <c r="W6" s="183"/>
      <c r="X6" s="183"/>
      <c r="Y6" s="183"/>
      <c r="Z6" s="183"/>
      <c r="AA6" s="183"/>
      <c r="AB6" s="183"/>
      <c r="AC6" s="184"/>
    </row>
    <row r="7" spans="1:29" s="2" customFormat="1" ht="24.95" customHeight="1" x14ac:dyDescent="0.2">
      <c r="A7" s="201" t="s">
        <v>97</v>
      </c>
      <c r="B7" s="201"/>
      <c r="C7" s="201"/>
      <c r="D7" s="201"/>
      <c r="E7" s="201"/>
      <c r="F7" s="201"/>
      <c r="G7" s="14" t="s">
        <v>117</v>
      </c>
      <c r="H7" s="15" t="s">
        <v>43</v>
      </c>
      <c r="I7" s="72" t="s">
        <v>48</v>
      </c>
      <c r="J7" s="15" t="s">
        <v>98</v>
      </c>
      <c r="K7" s="72">
        <v>24</v>
      </c>
      <c r="L7" s="202" t="s">
        <v>99</v>
      </c>
      <c r="M7" s="202"/>
      <c r="N7" s="202"/>
      <c r="O7" s="205">
        <f>K7/2</f>
        <v>12</v>
      </c>
      <c r="P7" s="205"/>
      <c r="Q7" s="205">
        <f>COUNTIF(C21:AK59,"Car")</f>
        <v>12</v>
      </c>
      <c r="R7" s="205"/>
      <c r="S7" s="205" t="s">
        <v>125</v>
      </c>
      <c r="T7" s="205"/>
      <c r="U7" s="214" t="s">
        <v>151</v>
      </c>
      <c r="V7" s="215"/>
      <c r="W7" s="215"/>
      <c r="X7" s="215"/>
      <c r="Y7" s="215"/>
      <c r="Z7" s="215"/>
      <c r="AA7" s="215"/>
      <c r="AB7" s="215"/>
      <c r="AC7" s="216"/>
    </row>
    <row r="8" spans="1:29" s="2" customFormat="1" ht="24.95" customHeight="1" x14ac:dyDescent="0.2">
      <c r="A8" s="203" t="s">
        <v>100</v>
      </c>
      <c r="B8" s="203"/>
      <c r="C8" s="203"/>
      <c r="D8" s="203"/>
      <c r="E8" s="203"/>
      <c r="F8" s="203"/>
      <c r="G8" s="16" t="s">
        <v>118</v>
      </c>
      <c r="H8" s="17" t="s">
        <v>43</v>
      </c>
      <c r="I8" s="38" t="s">
        <v>77</v>
      </c>
      <c r="J8" s="17" t="s">
        <v>51</v>
      </c>
      <c r="K8" s="38">
        <v>16</v>
      </c>
      <c r="L8" s="204" t="s">
        <v>101</v>
      </c>
      <c r="M8" s="204"/>
      <c r="N8" s="204"/>
      <c r="O8" s="194">
        <f>K8/2</f>
        <v>8</v>
      </c>
      <c r="P8" s="194"/>
      <c r="Q8" s="194">
        <f>COUNTIF(C21:AK59,"SpiL")</f>
        <v>8</v>
      </c>
      <c r="R8" s="194"/>
      <c r="S8" s="194" t="s">
        <v>125</v>
      </c>
      <c r="T8" s="194"/>
      <c r="U8" s="207"/>
      <c r="V8" s="170"/>
      <c r="W8" s="170"/>
      <c r="X8" s="170"/>
      <c r="Y8" s="170"/>
      <c r="Z8" s="170"/>
      <c r="AA8" s="170"/>
      <c r="AB8" s="170"/>
      <c r="AC8" s="171"/>
    </row>
    <row r="9" spans="1:29" s="2" customFormat="1" ht="24.95" customHeight="1" x14ac:dyDescent="0.2">
      <c r="A9" s="203"/>
      <c r="B9" s="203"/>
      <c r="C9" s="203"/>
      <c r="D9" s="203"/>
      <c r="E9" s="203"/>
      <c r="F9" s="203"/>
      <c r="G9" s="16" t="s">
        <v>119</v>
      </c>
      <c r="H9" s="17" t="s">
        <v>102</v>
      </c>
      <c r="I9" s="38" t="s">
        <v>77</v>
      </c>
      <c r="J9" s="17" t="s">
        <v>51</v>
      </c>
      <c r="K9" s="38">
        <v>60</v>
      </c>
      <c r="L9" s="204"/>
      <c r="M9" s="204"/>
      <c r="N9" s="204"/>
      <c r="O9" s="194">
        <v>42</v>
      </c>
      <c r="P9" s="194"/>
      <c r="Q9" s="194">
        <f>COUNTIF(C21:AK59,"SpiES")</f>
        <v>48</v>
      </c>
      <c r="R9" s="194"/>
      <c r="S9" s="194" t="s">
        <v>126</v>
      </c>
      <c r="T9" s="194"/>
      <c r="U9" s="214" t="s">
        <v>152</v>
      </c>
      <c r="V9" s="215"/>
      <c r="W9" s="215"/>
      <c r="X9" s="215"/>
      <c r="Y9" s="215"/>
      <c r="Z9" s="215"/>
      <c r="AA9" s="215"/>
      <c r="AB9" s="215"/>
      <c r="AC9" s="216"/>
    </row>
    <row r="10" spans="1:29" s="2" customFormat="1" ht="24.95" customHeight="1" x14ac:dyDescent="0.2">
      <c r="A10" s="193" t="s">
        <v>88</v>
      </c>
      <c r="B10" s="193"/>
      <c r="C10" s="193"/>
      <c r="D10" s="193"/>
      <c r="E10" s="193"/>
      <c r="F10" s="193"/>
      <c r="G10" s="74" t="s">
        <v>112</v>
      </c>
      <c r="H10" s="75" t="s">
        <v>43</v>
      </c>
      <c r="I10" s="30" t="s">
        <v>48</v>
      </c>
      <c r="J10" s="75" t="s">
        <v>51</v>
      </c>
      <c r="K10" s="30">
        <v>24</v>
      </c>
      <c r="L10" s="193" t="s">
        <v>89</v>
      </c>
      <c r="M10" s="193"/>
      <c r="N10" s="193"/>
      <c r="O10" s="193" t="s">
        <v>103</v>
      </c>
      <c r="P10" s="193"/>
      <c r="Q10" s="193"/>
      <c r="R10" s="193"/>
      <c r="S10" s="193"/>
      <c r="T10" s="193"/>
      <c r="U10" s="207"/>
      <c r="V10" s="170"/>
      <c r="W10" s="170"/>
      <c r="X10" s="170"/>
      <c r="Y10" s="170"/>
      <c r="Z10" s="170"/>
      <c r="AA10" s="170"/>
      <c r="AB10" s="170"/>
      <c r="AC10" s="171"/>
    </row>
    <row r="11" spans="1:29" s="2" customFormat="1" ht="24.95" customHeight="1" x14ac:dyDescent="0.2">
      <c r="A11" s="193" t="s">
        <v>90</v>
      </c>
      <c r="B11" s="193"/>
      <c r="C11" s="193"/>
      <c r="D11" s="193"/>
      <c r="E11" s="193"/>
      <c r="F11" s="193"/>
      <c r="G11" s="76" t="s">
        <v>145</v>
      </c>
      <c r="H11" s="75" t="s">
        <v>107</v>
      </c>
      <c r="I11" s="30" t="s">
        <v>48</v>
      </c>
      <c r="J11" s="75" t="s">
        <v>51</v>
      </c>
      <c r="K11" s="30">
        <v>24</v>
      </c>
      <c r="L11" s="192" t="s">
        <v>91</v>
      </c>
      <c r="M11" s="192"/>
      <c r="N11" s="192"/>
      <c r="O11" s="193" t="s">
        <v>103</v>
      </c>
      <c r="P11" s="193"/>
      <c r="Q11" s="193"/>
      <c r="R11" s="193"/>
      <c r="S11" s="193"/>
      <c r="T11" s="193"/>
      <c r="U11" s="207"/>
      <c r="V11" s="170"/>
      <c r="W11" s="170"/>
      <c r="X11" s="170"/>
      <c r="Y11" s="170"/>
      <c r="Z11" s="170"/>
      <c r="AA11" s="170"/>
      <c r="AB11" s="170"/>
      <c r="AC11" s="171"/>
    </row>
    <row r="12" spans="1:29" s="2" customFormat="1" ht="24.95" customHeight="1" x14ac:dyDescent="0.2">
      <c r="A12" s="193" t="s">
        <v>85</v>
      </c>
      <c r="B12" s="193"/>
      <c r="C12" s="193"/>
      <c r="D12" s="193"/>
      <c r="E12" s="193"/>
      <c r="F12" s="193"/>
      <c r="G12" s="74" t="s">
        <v>115</v>
      </c>
      <c r="H12" s="75" t="s">
        <v>43</v>
      </c>
      <c r="I12" s="30" t="s">
        <v>86</v>
      </c>
      <c r="J12" s="75" t="s">
        <v>78</v>
      </c>
      <c r="K12" s="30">
        <v>24</v>
      </c>
      <c r="L12" s="192" t="s">
        <v>87</v>
      </c>
      <c r="M12" s="192"/>
      <c r="N12" s="192"/>
      <c r="O12" s="193" t="s">
        <v>103</v>
      </c>
      <c r="P12" s="193"/>
      <c r="Q12" s="193"/>
      <c r="R12" s="193"/>
      <c r="S12" s="193"/>
      <c r="T12" s="193"/>
      <c r="U12" s="208"/>
      <c r="V12" s="209"/>
      <c r="W12" s="209"/>
      <c r="X12" s="209"/>
      <c r="Y12" s="209"/>
      <c r="Z12" s="209"/>
      <c r="AA12" s="209"/>
      <c r="AB12" s="209"/>
      <c r="AC12" s="210"/>
    </row>
    <row r="13" spans="1:29" s="2" customFormat="1" ht="24.95" customHeight="1" x14ac:dyDescent="0.2">
      <c r="A13" s="200" t="s">
        <v>142</v>
      </c>
      <c r="B13" s="200"/>
      <c r="C13" s="200"/>
      <c r="D13" s="200"/>
      <c r="E13" s="200"/>
      <c r="F13" s="200"/>
      <c r="G13" s="74" t="s">
        <v>143</v>
      </c>
      <c r="H13" s="75" t="s">
        <v>43</v>
      </c>
      <c r="I13" s="30" t="s">
        <v>86</v>
      </c>
      <c r="J13" s="75" t="s">
        <v>78</v>
      </c>
      <c r="K13" s="30">
        <v>24</v>
      </c>
      <c r="L13" s="192" t="s">
        <v>87</v>
      </c>
      <c r="M13" s="192"/>
      <c r="N13" s="192"/>
      <c r="O13" s="193" t="s">
        <v>144</v>
      </c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3"/>
    </row>
    <row r="14" spans="1:29" s="2" customFormat="1" ht="24.95" customHeight="1" x14ac:dyDescent="0.2">
      <c r="A14" s="193" t="s">
        <v>92</v>
      </c>
      <c r="B14" s="193"/>
      <c r="C14" s="193"/>
      <c r="D14" s="193"/>
      <c r="E14" s="193"/>
      <c r="F14" s="193"/>
      <c r="G14" s="74" t="s">
        <v>146</v>
      </c>
      <c r="H14" s="75" t="s">
        <v>43</v>
      </c>
      <c r="I14" s="30" t="s">
        <v>86</v>
      </c>
      <c r="J14" s="75" t="s">
        <v>78</v>
      </c>
      <c r="K14" s="30">
        <v>24</v>
      </c>
      <c r="L14" s="192" t="s">
        <v>87</v>
      </c>
      <c r="M14" s="192"/>
      <c r="N14" s="192"/>
      <c r="O14" s="193" t="s">
        <v>104</v>
      </c>
      <c r="P14" s="193"/>
      <c r="Q14" s="193"/>
      <c r="R14" s="193"/>
      <c r="S14" s="193"/>
      <c r="T14" s="193"/>
      <c r="U14" s="206"/>
      <c r="V14" s="183"/>
      <c r="W14" s="183"/>
      <c r="X14" s="183"/>
      <c r="Y14" s="183"/>
      <c r="Z14" s="183"/>
      <c r="AA14" s="183"/>
      <c r="AB14" s="183"/>
      <c r="AC14" s="184"/>
    </row>
    <row r="15" spans="1:29" s="2" customFormat="1" ht="24.95" customHeight="1" x14ac:dyDescent="0.2">
      <c r="A15" s="198" t="s">
        <v>93</v>
      </c>
      <c r="B15" s="198"/>
      <c r="C15" s="198"/>
      <c r="D15" s="198"/>
      <c r="E15" s="198"/>
      <c r="F15" s="198"/>
      <c r="G15" s="18" t="s">
        <v>120</v>
      </c>
      <c r="H15" s="19" t="s">
        <v>43</v>
      </c>
      <c r="I15" s="73" t="s">
        <v>86</v>
      </c>
      <c r="J15" s="19" t="s">
        <v>78</v>
      </c>
      <c r="K15" s="73">
        <v>24</v>
      </c>
      <c r="L15" s="199" t="s">
        <v>87</v>
      </c>
      <c r="M15" s="199"/>
      <c r="N15" s="199"/>
      <c r="O15" s="198">
        <f>K15/2</f>
        <v>12</v>
      </c>
      <c r="P15" s="198"/>
      <c r="Q15" s="198">
        <f>COUNTIF(C21:AK59,"FisSP")</f>
        <v>12</v>
      </c>
      <c r="R15" s="198"/>
      <c r="S15" s="198" t="s">
        <v>153</v>
      </c>
      <c r="T15" s="198"/>
      <c r="U15" s="207"/>
      <c r="V15" s="170"/>
      <c r="W15" s="170"/>
      <c r="X15" s="170"/>
      <c r="Y15" s="170"/>
      <c r="Z15" s="170"/>
      <c r="AA15" s="170"/>
      <c r="AB15" s="170"/>
      <c r="AC15" s="171"/>
    </row>
    <row r="16" spans="1:29" s="2" customFormat="1" ht="24.95" customHeight="1" x14ac:dyDescent="0.2">
      <c r="A16" s="195" t="s">
        <v>105</v>
      </c>
      <c r="B16" s="195"/>
      <c r="C16" s="195"/>
      <c r="D16" s="195"/>
      <c r="E16" s="195"/>
      <c r="F16" s="195"/>
      <c r="G16" s="20" t="s">
        <v>121</v>
      </c>
      <c r="H16" s="21" t="s">
        <v>43</v>
      </c>
      <c r="I16" s="36" t="s">
        <v>86</v>
      </c>
      <c r="J16" s="21" t="s">
        <v>42</v>
      </c>
      <c r="K16" s="36">
        <v>24</v>
      </c>
      <c r="L16" s="196" t="s">
        <v>106</v>
      </c>
      <c r="M16" s="196"/>
      <c r="N16" s="196"/>
      <c r="O16" s="197">
        <f>K16/2</f>
        <v>12</v>
      </c>
      <c r="P16" s="197"/>
      <c r="Q16" s="197">
        <f>COUNTIF(C21:AK59,"Vcc")</f>
        <v>12</v>
      </c>
      <c r="R16" s="197"/>
      <c r="S16" s="197" t="s">
        <v>149</v>
      </c>
      <c r="T16" s="197"/>
      <c r="U16" s="217" t="s">
        <v>154</v>
      </c>
      <c r="V16" s="218"/>
      <c r="W16" s="218"/>
      <c r="X16" s="218"/>
      <c r="Y16" s="218"/>
      <c r="Z16" s="218"/>
      <c r="AA16" s="218"/>
      <c r="AB16" s="218"/>
      <c r="AC16" s="219"/>
    </row>
    <row r="17" spans="1:40" s="2" customFormat="1" ht="12.75" x14ac:dyDescent="0.2">
      <c r="A17" s="3"/>
      <c r="B17" s="3"/>
      <c r="C17" s="23"/>
      <c r="D17" s="24"/>
      <c r="E17" s="24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4"/>
      <c r="AM17" s="4"/>
      <c r="AN17" s="4"/>
    </row>
    <row r="18" spans="1:40" s="2" customFormat="1" ht="12.75" x14ac:dyDescent="0.2">
      <c r="A18" s="3"/>
      <c r="B18" s="3"/>
      <c r="C18" s="23"/>
      <c r="D18" s="24"/>
      <c r="E18" s="24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"/>
      <c r="AM18" s="4"/>
      <c r="AN18" s="4"/>
    </row>
    <row r="19" spans="1:40" s="2" customFormat="1" ht="12.75" x14ac:dyDescent="0.2">
      <c r="A19" s="3"/>
      <c r="B19" s="3"/>
      <c r="C19" s="23"/>
      <c r="D19" s="24"/>
      <c r="E19" s="24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4"/>
      <c r="AM19" s="4"/>
      <c r="AN19" s="4"/>
    </row>
    <row r="20" spans="1:40" s="2" customFormat="1" ht="12.75" x14ac:dyDescent="0.2">
      <c r="A20" s="3"/>
      <c r="B20" s="3"/>
      <c r="C20" s="23"/>
      <c r="D20" s="24"/>
      <c r="E20" s="24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4"/>
      <c r="AM20" s="4"/>
      <c r="AN20" s="4"/>
    </row>
    <row r="21" spans="1:40" s="2" customFormat="1" ht="12.75" x14ac:dyDescent="0.2">
      <c r="A21" s="3" t="s">
        <v>3</v>
      </c>
      <c r="B21" s="3"/>
      <c r="C21" s="23"/>
      <c r="D21" s="24"/>
      <c r="E21" s="24"/>
      <c r="F21" s="23"/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4" t="s">
        <v>10</v>
      </c>
      <c r="M21" s="24" t="s">
        <v>4</v>
      </c>
      <c r="N21" s="24" t="s">
        <v>5</v>
      </c>
      <c r="O21" s="24" t="s">
        <v>6</v>
      </c>
      <c r="P21" s="24" t="s">
        <v>7</v>
      </c>
      <c r="Q21" s="24" t="s">
        <v>8</v>
      </c>
      <c r="R21" s="24" t="s">
        <v>9</v>
      </c>
      <c r="S21" s="24" t="s">
        <v>10</v>
      </c>
      <c r="T21" s="24" t="s">
        <v>4</v>
      </c>
      <c r="U21" s="24" t="s">
        <v>5</v>
      </c>
      <c r="V21" s="24" t="s">
        <v>6</v>
      </c>
      <c r="W21" s="24" t="s">
        <v>7</v>
      </c>
      <c r="X21" s="24" t="s">
        <v>8</v>
      </c>
      <c r="Y21" s="24" t="s">
        <v>9</v>
      </c>
      <c r="Z21" s="24" t="s">
        <v>10</v>
      </c>
      <c r="AA21" s="24" t="s">
        <v>4</v>
      </c>
      <c r="AB21" s="24" t="s">
        <v>5</v>
      </c>
      <c r="AC21" s="24" t="s">
        <v>6</v>
      </c>
      <c r="AD21" s="24" t="s">
        <v>7</v>
      </c>
      <c r="AE21" s="24" t="s">
        <v>8</v>
      </c>
      <c r="AF21" s="24" t="s">
        <v>9</v>
      </c>
      <c r="AG21" s="24" t="s">
        <v>10</v>
      </c>
      <c r="AH21" s="24" t="s">
        <v>4</v>
      </c>
      <c r="AI21" s="24" t="s">
        <v>5</v>
      </c>
      <c r="AJ21" s="24" t="s">
        <v>6</v>
      </c>
      <c r="AK21" s="24" t="s">
        <v>7</v>
      </c>
      <c r="AL21" s="4"/>
      <c r="AM21" s="4"/>
      <c r="AN21" s="4"/>
    </row>
    <row r="22" spans="1:40" s="2" customFormat="1" ht="12.75" x14ac:dyDescent="0.2">
      <c r="A22" s="5" t="s">
        <v>11</v>
      </c>
      <c r="B22" s="5"/>
      <c r="C22" s="25"/>
      <c r="D22" s="25"/>
      <c r="E22" s="25"/>
      <c r="F22" s="25"/>
      <c r="G22" s="26">
        <v>1</v>
      </c>
      <c r="H22" s="26">
        <f t="shared" ref="H22:AK22" si="0">G22+1</f>
        <v>2</v>
      </c>
      <c r="I22" s="26">
        <f t="shared" si="0"/>
        <v>3</v>
      </c>
      <c r="J22" s="26">
        <f t="shared" si="0"/>
        <v>4</v>
      </c>
      <c r="K22" s="26">
        <f t="shared" si="0"/>
        <v>5</v>
      </c>
      <c r="L22" s="26">
        <f t="shared" si="0"/>
        <v>6</v>
      </c>
      <c r="M22" s="26">
        <f t="shared" si="0"/>
        <v>7</v>
      </c>
      <c r="N22" s="26">
        <f t="shared" si="0"/>
        <v>8</v>
      </c>
      <c r="O22" s="26">
        <f t="shared" si="0"/>
        <v>9</v>
      </c>
      <c r="P22" s="26">
        <f t="shared" si="0"/>
        <v>10</v>
      </c>
      <c r="Q22" s="26">
        <f t="shared" si="0"/>
        <v>11</v>
      </c>
      <c r="R22" s="26">
        <f t="shared" si="0"/>
        <v>12</v>
      </c>
      <c r="S22" s="26">
        <f t="shared" si="0"/>
        <v>13</v>
      </c>
      <c r="T22" s="26">
        <f t="shared" si="0"/>
        <v>14</v>
      </c>
      <c r="U22" s="26">
        <f t="shared" si="0"/>
        <v>15</v>
      </c>
      <c r="V22" s="26">
        <f t="shared" si="0"/>
        <v>16</v>
      </c>
      <c r="W22" s="26">
        <f t="shared" si="0"/>
        <v>17</v>
      </c>
      <c r="X22" s="26">
        <f t="shared" si="0"/>
        <v>18</v>
      </c>
      <c r="Y22" s="26">
        <f t="shared" si="0"/>
        <v>19</v>
      </c>
      <c r="Z22" s="26">
        <f t="shared" si="0"/>
        <v>20</v>
      </c>
      <c r="AA22" s="26">
        <f t="shared" si="0"/>
        <v>21</v>
      </c>
      <c r="AB22" s="26">
        <f t="shared" si="0"/>
        <v>22</v>
      </c>
      <c r="AC22" s="26">
        <f t="shared" si="0"/>
        <v>23</v>
      </c>
      <c r="AD22" s="26">
        <f t="shared" si="0"/>
        <v>24</v>
      </c>
      <c r="AE22" s="26">
        <f t="shared" si="0"/>
        <v>25</v>
      </c>
      <c r="AF22" s="26">
        <f t="shared" si="0"/>
        <v>26</v>
      </c>
      <c r="AG22" s="26">
        <f t="shared" si="0"/>
        <v>27</v>
      </c>
      <c r="AH22" s="26">
        <f t="shared" si="0"/>
        <v>28</v>
      </c>
      <c r="AI22" s="26">
        <f t="shared" si="0"/>
        <v>29</v>
      </c>
      <c r="AJ22" s="26">
        <f t="shared" si="0"/>
        <v>30</v>
      </c>
      <c r="AK22" s="26">
        <f t="shared" si="0"/>
        <v>31</v>
      </c>
      <c r="AL22" s="6"/>
      <c r="AM22" s="6"/>
      <c r="AN22" s="6"/>
    </row>
    <row r="23" spans="1:40" s="2" customFormat="1" ht="12.75" x14ac:dyDescent="0.2">
      <c r="A23" s="2" t="s">
        <v>12</v>
      </c>
      <c r="C23" s="27"/>
      <c r="D23" s="27"/>
      <c r="E23" s="27"/>
      <c r="F23" s="27"/>
      <c r="G23" s="14" t="s">
        <v>116</v>
      </c>
      <c r="H23" s="11"/>
      <c r="I23" s="8"/>
      <c r="J23" s="8"/>
      <c r="K23" s="29"/>
      <c r="L23" s="29"/>
      <c r="M23" s="11"/>
      <c r="N23" s="14" t="s">
        <v>116</v>
      </c>
      <c r="O23" s="11"/>
      <c r="P23" s="8"/>
      <c r="Q23" s="14" t="s">
        <v>117</v>
      </c>
      <c r="R23" s="29"/>
      <c r="S23" s="29"/>
      <c r="T23" s="11"/>
      <c r="U23" s="14" t="s">
        <v>116</v>
      </c>
      <c r="V23" s="11"/>
      <c r="W23" s="8"/>
      <c r="X23" s="8"/>
      <c r="Y23" s="29"/>
      <c r="Z23" s="29"/>
      <c r="AA23" s="11"/>
      <c r="AB23" s="8"/>
      <c r="AC23" s="11"/>
      <c r="AD23" s="8"/>
      <c r="AE23" s="8"/>
      <c r="AF23" s="29"/>
      <c r="AG23" s="29"/>
      <c r="AH23" s="11"/>
      <c r="AI23" s="14" t="s">
        <v>116</v>
      </c>
      <c r="AJ23" s="11"/>
      <c r="AK23" s="8"/>
      <c r="AL23" s="7"/>
      <c r="AM23" s="7"/>
      <c r="AN23" s="7"/>
    </row>
    <row r="24" spans="1:40" s="2" customFormat="1" ht="12.75" x14ac:dyDescent="0.2">
      <c r="A24" s="2" t="s">
        <v>13</v>
      </c>
      <c r="C24" s="27"/>
      <c r="D24" s="27"/>
      <c r="E24" s="27"/>
      <c r="F24" s="27"/>
      <c r="G24" s="14" t="s">
        <v>116</v>
      </c>
      <c r="H24" s="11"/>
      <c r="I24" s="8"/>
      <c r="K24" s="29"/>
      <c r="L24" s="29"/>
      <c r="M24" s="11"/>
      <c r="N24" s="14" t="s">
        <v>116</v>
      </c>
      <c r="O24" s="11"/>
      <c r="P24" s="8"/>
      <c r="Q24" s="14" t="s">
        <v>117</v>
      </c>
      <c r="R24" s="29"/>
      <c r="S24" s="29"/>
      <c r="T24" s="11"/>
      <c r="U24" s="14" t="s">
        <v>116</v>
      </c>
      <c r="V24" s="11"/>
      <c r="W24" s="8"/>
      <c r="X24" s="20" t="s">
        <v>121</v>
      </c>
      <c r="Y24" s="29"/>
      <c r="Z24" s="29"/>
      <c r="AA24" s="11"/>
      <c r="AB24" s="8"/>
      <c r="AC24" s="11"/>
      <c r="AD24" s="8"/>
      <c r="AE24" s="8"/>
      <c r="AF24" s="29"/>
      <c r="AG24" s="29"/>
      <c r="AH24" s="11"/>
      <c r="AI24" s="14" t="s">
        <v>116</v>
      </c>
      <c r="AJ24" s="11"/>
      <c r="AK24" s="8"/>
      <c r="AL24" s="7"/>
      <c r="AM24" s="7"/>
      <c r="AN24" s="7"/>
    </row>
    <row r="25" spans="1:40" s="2" customFormat="1" ht="12.75" x14ac:dyDescent="0.2">
      <c r="A25" s="2" t="s">
        <v>14</v>
      </c>
      <c r="C25" s="27"/>
      <c r="D25" s="27"/>
      <c r="E25" s="27"/>
      <c r="F25" s="27"/>
      <c r="G25" s="16" t="s">
        <v>118</v>
      </c>
      <c r="H25" s="39"/>
      <c r="I25" s="39"/>
      <c r="J25" s="8"/>
      <c r="K25" s="29"/>
      <c r="L25" s="29"/>
      <c r="M25" s="11"/>
      <c r="N25" s="16" t="s">
        <v>118</v>
      </c>
      <c r="O25" s="39"/>
      <c r="P25" s="39"/>
      <c r="Q25" s="20" t="s">
        <v>121</v>
      </c>
      <c r="R25" s="29"/>
      <c r="S25" s="29"/>
      <c r="T25" s="11"/>
      <c r="U25" s="16" t="s">
        <v>118</v>
      </c>
      <c r="V25" s="39"/>
      <c r="W25" s="39"/>
      <c r="X25" s="20" t="s">
        <v>121</v>
      </c>
      <c r="Y25" s="29"/>
      <c r="Z25" s="29"/>
      <c r="AA25" s="11"/>
      <c r="AB25" s="16" t="s">
        <v>118</v>
      </c>
      <c r="AC25" s="39"/>
      <c r="AD25" s="39"/>
      <c r="AE25" s="20" t="s">
        <v>121</v>
      </c>
      <c r="AF25" s="29"/>
      <c r="AG25" s="29"/>
      <c r="AH25" s="11"/>
      <c r="AI25" s="16" t="s">
        <v>118</v>
      </c>
      <c r="AJ25" s="39"/>
      <c r="AK25" s="39"/>
      <c r="AL25" s="7"/>
      <c r="AM25" s="7"/>
      <c r="AN25" s="7"/>
    </row>
    <row r="26" spans="1:40" s="2" customFormat="1" ht="12.75" x14ac:dyDescent="0.2">
      <c r="A26" s="5" t="s">
        <v>18</v>
      </c>
      <c r="B26" s="5"/>
      <c r="C26" s="27"/>
      <c r="D26" s="27"/>
      <c r="E26" s="27"/>
      <c r="F26" s="27"/>
      <c r="G26" s="30"/>
      <c r="H26" s="16" t="s">
        <v>119</v>
      </c>
      <c r="I26" s="16" t="s">
        <v>119</v>
      </c>
      <c r="J26" s="30"/>
      <c r="K26" s="30"/>
      <c r="L26" s="30"/>
      <c r="M26" s="30"/>
      <c r="N26" s="30"/>
      <c r="O26" s="16" t="s">
        <v>119</v>
      </c>
      <c r="P26" s="16" t="s">
        <v>119</v>
      </c>
      <c r="Q26" s="30"/>
      <c r="R26" s="30"/>
      <c r="S26" s="30"/>
      <c r="T26" s="30"/>
      <c r="U26" s="30"/>
      <c r="V26" s="16" t="s">
        <v>119</v>
      </c>
      <c r="W26" s="16" t="s">
        <v>119</v>
      </c>
      <c r="X26" s="30"/>
      <c r="Y26" s="30"/>
      <c r="Z26" s="30"/>
      <c r="AA26" s="30"/>
      <c r="AB26" s="30"/>
      <c r="AC26" s="16" t="s">
        <v>119</v>
      </c>
      <c r="AD26" s="16" t="s">
        <v>119</v>
      </c>
      <c r="AE26" s="30"/>
      <c r="AF26" s="30"/>
      <c r="AG26" s="30"/>
      <c r="AH26" s="30"/>
      <c r="AI26" s="30"/>
      <c r="AJ26" s="16" t="s">
        <v>119</v>
      </c>
      <c r="AK26" s="16" t="s">
        <v>119</v>
      </c>
      <c r="AL26" s="7"/>
      <c r="AM26" s="7"/>
      <c r="AN26" s="7"/>
    </row>
    <row r="27" spans="1:40" s="2" customFormat="1" ht="12.75" x14ac:dyDescent="0.2">
      <c r="A27" s="2" t="s">
        <v>15</v>
      </c>
      <c r="C27" s="27"/>
      <c r="D27" s="27"/>
      <c r="E27" s="27"/>
      <c r="F27" s="27"/>
      <c r="G27" s="35"/>
      <c r="H27" s="16" t="s">
        <v>119</v>
      </c>
      <c r="I27" s="16" t="s">
        <v>119</v>
      </c>
      <c r="J27" s="11"/>
      <c r="K27" s="29"/>
      <c r="L27" s="29"/>
      <c r="M27" s="11"/>
      <c r="N27" s="11"/>
      <c r="O27" s="16" t="s">
        <v>119</v>
      </c>
      <c r="P27" s="16" t="s">
        <v>119</v>
      </c>
      <c r="Q27" s="11"/>
      <c r="R27" s="29"/>
      <c r="S27" s="29"/>
      <c r="T27" s="11"/>
      <c r="U27" s="11"/>
      <c r="V27" s="16" t="s">
        <v>119</v>
      </c>
      <c r="W27" s="16" t="s">
        <v>119</v>
      </c>
      <c r="X27" s="11"/>
      <c r="Y27" s="29"/>
      <c r="Z27" s="29"/>
      <c r="AA27" s="11"/>
      <c r="AB27" s="11"/>
      <c r="AC27" s="16" t="s">
        <v>119</v>
      </c>
      <c r="AD27" s="16" t="s">
        <v>119</v>
      </c>
      <c r="AE27" s="11"/>
      <c r="AF27" s="29"/>
      <c r="AG27" s="29"/>
      <c r="AH27" s="11"/>
      <c r="AI27" s="11"/>
      <c r="AJ27" s="16" t="s">
        <v>119</v>
      </c>
      <c r="AK27" s="16" t="s">
        <v>119</v>
      </c>
      <c r="AL27" s="7"/>
      <c r="AM27" s="7"/>
      <c r="AN27" s="7"/>
    </row>
    <row r="28" spans="1:40" s="2" customFormat="1" ht="12.75" x14ac:dyDescent="0.2">
      <c r="A28" s="2" t="s">
        <v>16</v>
      </c>
      <c r="C28" s="27"/>
      <c r="D28" s="27"/>
      <c r="E28" s="27"/>
      <c r="F28" s="27"/>
      <c r="G28" s="35"/>
      <c r="H28" s="8"/>
      <c r="I28" s="8"/>
      <c r="J28" s="11"/>
      <c r="K28" s="29"/>
      <c r="L28" s="29"/>
      <c r="M28" s="11"/>
      <c r="N28" s="11"/>
      <c r="O28" s="8"/>
      <c r="P28" s="8"/>
      <c r="Q28" s="11"/>
      <c r="R28" s="29"/>
      <c r="S28" s="29"/>
      <c r="T28" s="11"/>
      <c r="U28" s="11"/>
      <c r="V28" s="8"/>
      <c r="W28" s="8"/>
      <c r="X28" s="11"/>
      <c r="Y28" s="29"/>
      <c r="Z28" s="29"/>
      <c r="AA28" s="11"/>
      <c r="AB28" s="11"/>
      <c r="AC28" s="8"/>
      <c r="AD28" s="8"/>
      <c r="AE28" s="11"/>
      <c r="AF28" s="29"/>
      <c r="AG28" s="29"/>
      <c r="AH28" s="11"/>
      <c r="AI28" s="11"/>
      <c r="AJ28" s="8"/>
      <c r="AK28" s="8"/>
      <c r="AL28" s="7"/>
      <c r="AM28" s="7"/>
      <c r="AN28" s="7"/>
    </row>
    <row r="29" spans="1:40" s="2" customFormat="1" ht="12.75" x14ac:dyDescent="0.2">
      <c r="A29" s="2" t="s">
        <v>17</v>
      </c>
      <c r="C29" s="27"/>
      <c r="D29" s="27"/>
      <c r="E29" s="27"/>
      <c r="F29" s="27"/>
      <c r="G29" s="35"/>
      <c r="H29" s="35"/>
      <c r="I29" s="11"/>
      <c r="J29" s="11"/>
      <c r="K29" s="29"/>
      <c r="L29" s="29"/>
      <c r="M29" s="35"/>
      <c r="N29" s="35"/>
      <c r="O29" s="35"/>
      <c r="P29" s="11"/>
      <c r="Q29" s="11"/>
      <c r="R29" s="29"/>
      <c r="S29" s="29"/>
      <c r="T29" s="35"/>
      <c r="U29" s="35"/>
      <c r="V29" s="35"/>
      <c r="W29" s="11"/>
      <c r="X29" s="11"/>
      <c r="Y29" s="29"/>
      <c r="Z29" s="29"/>
      <c r="AA29" s="35"/>
      <c r="AB29" s="35"/>
      <c r="AC29" s="35"/>
      <c r="AD29" s="11"/>
      <c r="AE29" s="11"/>
      <c r="AF29" s="29"/>
      <c r="AG29" s="29"/>
      <c r="AH29" s="35"/>
      <c r="AI29" s="35"/>
      <c r="AJ29" s="35"/>
      <c r="AK29" s="11"/>
      <c r="AL29" s="7"/>
      <c r="AM29" s="7"/>
      <c r="AN29" s="7"/>
    </row>
    <row r="30" spans="1:40" s="2" customFormat="1" ht="12.75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40" s="2" customFormat="1" ht="12.75" x14ac:dyDescent="0.2">
      <c r="A31" s="3" t="s">
        <v>19</v>
      </c>
      <c r="B31" s="5"/>
      <c r="C31" s="24" t="s">
        <v>8</v>
      </c>
      <c r="D31" s="24" t="s">
        <v>9</v>
      </c>
      <c r="E31" s="24" t="s">
        <v>10</v>
      </c>
      <c r="F31" s="24" t="s">
        <v>4</v>
      </c>
      <c r="G31" s="24" t="s">
        <v>5</v>
      </c>
      <c r="H31" s="24" t="s">
        <v>6</v>
      </c>
      <c r="I31" s="24" t="s">
        <v>7</v>
      </c>
      <c r="J31" s="24" t="s">
        <v>8</v>
      </c>
      <c r="K31" s="24" t="s">
        <v>9</v>
      </c>
      <c r="L31" s="24" t="s">
        <v>10</v>
      </c>
      <c r="M31" s="24" t="s">
        <v>4</v>
      </c>
      <c r="N31" s="24" t="s">
        <v>5</v>
      </c>
      <c r="O31" s="24" t="s">
        <v>6</v>
      </c>
      <c r="P31" s="24" t="s">
        <v>7</v>
      </c>
      <c r="Q31" s="24" t="s">
        <v>8</v>
      </c>
      <c r="R31" s="24" t="s">
        <v>9</v>
      </c>
      <c r="S31" s="24" t="s">
        <v>10</v>
      </c>
      <c r="T31" s="24" t="s">
        <v>4</v>
      </c>
      <c r="U31" s="24" t="s">
        <v>5</v>
      </c>
      <c r="V31" s="24" t="s">
        <v>6</v>
      </c>
      <c r="W31" s="24" t="s">
        <v>7</v>
      </c>
      <c r="X31" s="24" t="s">
        <v>8</v>
      </c>
      <c r="Y31" s="24" t="s">
        <v>9</v>
      </c>
      <c r="Z31" s="24" t="s">
        <v>10</v>
      </c>
      <c r="AA31" s="24" t="s">
        <v>4</v>
      </c>
      <c r="AB31" s="24" t="s">
        <v>5</v>
      </c>
      <c r="AC31" s="24" t="s">
        <v>6</v>
      </c>
      <c r="AD31" s="24" t="s">
        <v>7</v>
      </c>
      <c r="AE31" s="24" t="s">
        <v>8</v>
      </c>
      <c r="AF31" s="24" t="s">
        <v>9</v>
      </c>
      <c r="AG31" s="31"/>
      <c r="AH31" s="31"/>
      <c r="AI31" s="31"/>
      <c r="AJ31" s="31"/>
      <c r="AK31" s="31"/>
    </row>
    <row r="32" spans="1:40" s="2" customFormat="1" ht="12.75" x14ac:dyDescent="0.2">
      <c r="A32" s="5" t="s">
        <v>11</v>
      </c>
      <c r="C32" s="26">
        <f t="shared" ref="C32:AF32" si="1">B32+1</f>
        <v>1</v>
      </c>
      <c r="D32" s="26">
        <f t="shared" si="1"/>
        <v>2</v>
      </c>
      <c r="E32" s="26">
        <f t="shared" si="1"/>
        <v>3</v>
      </c>
      <c r="F32" s="26">
        <f t="shared" si="1"/>
        <v>4</v>
      </c>
      <c r="G32" s="26">
        <f t="shared" si="1"/>
        <v>5</v>
      </c>
      <c r="H32" s="26">
        <f t="shared" si="1"/>
        <v>6</v>
      </c>
      <c r="I32" s="26">
        <f t="shared" si="1"/>
        <v>7</v>
      </c>
      <c r="J32" s="26">
        <f t="shared" si="1"/>
        <v>8</v>
      </c>
      <c r="K32" s="26">
        <f t="shared" si="1"/>
        <v>9</v>
      </c>
      <c r="L32" s="26">
        <f t="shared" si="1"/>
        <v>10</v>
      </c>
      <c r="M32" s="26">
        <f t="shared" si="1"/>
        <v>11</v>
      </c>
      <c r="N32" s="26">
        <f t="shared" si="1"/>
        <v>12</v>
      </c>
      <c r="O32" s="26">
        <f t="shared" si="1"/>
        <v>13</v>
      </c>
      <c r="P32" s="26">
        <f t="shared" si="1"/>
        <v>14</v>
      </c>
      <c r="Q32" s="26">
        <f t="shared" si="1"/>
        <v>15</v>
      </c>
      <c r="R32" s="26">
        <f t="shared" si="1"/>
        <v>16</v>
      </c>
      <c r="S32" s="26">
        <f t="shared" si="1"/>
        <v>17</v>
      </c>
      <c r="T32" s="26">
        <f t="shared" si="1"/>
        <v>18</v>
      </c>
      <c r="U32" s="26">
        <f t="shared" si="1"/>
        <v>19</v>
      </c>
      <c r="V32" s="26">
        <f t="shared" si="1"/>
        <v>20</v>
      </c>
      <c r="W32" s="26">
        <f t="shared" si="1"/>
        <v>21</v>
      </c>
      <c r="X32" s="26">
        <f t="shared" si="1"/>
        <v>22</v>
      </c>
      <c r="Y32" s="26">
        <f t="shared" si="1"/>
        <v>23</v>
      </c>
      <c r="Z32" s="26">
        <f t="shared" si="1"/>
        <v>24</v>
      </c>
      <c r="AA32" s="26">
        <f t="shared" si="1"/>
        <v>25</v>
      </c>
      <c r="AB32" s="26">
        <f t="shared" si="1"/>
        <v>26</v>
      </c>
      <c r="AC32" s="26">
        <f t="shared" si="1"/>
        <v>27</v>
      </c>
      <c r="AD32" s="26">
        <f t="shared" si="1"/>
        <v>28</v>
      </c>
      <c r="AE32" s="26">
        <f t="shared" si="1"/>
        <v>29</v>
      </c>
      <c r="AF32" s="26">
        <f t="shared" si="1"/>
        <v>30</v>
      </c>
      <c r="AG32" s="31"/>
      <c r="AH32" s="31"/>
      <c r="AI32" s="31"/>
      <c r="AJ32" s="31"/>
      <c r="AK32" s="31"/>
    </row>
    <row r="33" spans="1:37" s="2" customFormat="1" ht="12.75" x14ac:dyDescent="0.2">
      <c r="A33" s="2" t="s">
        <v>12</v>
      </c>
      <c r="C33" s="128" t="s">
        <v>22</v>
      </c>
      <c r="D33" s="29"/>
      <c r="E33" s="29"/>
      <c r="F33" s="11"/>
      <c r="G33" s="14" t="s">
        <v>116</v>
      </c>
      <c r="H33" s="8"/>
      <c r="I33" s="8"/>
      <c r="J33" s="14" t="s">
        <v>117</v>
      </c>
      <c r="K33" s="29"/>
      <c r="L33" s="29"/>
      <c r="M33" s="11"/>
      <c r="N33" s="14" t="s">
        <v>116</v>
      </c>
      <c r="O33" s="8"/>
      <c r="P33" s="11"/>
      <c r="Q33" s="8"/>
      <c r="R33" s="29"/>
      <c r="S33" s="29"/>
      <c r="T33" s="11"/>
      <c r="U33" s="8"/>
      <c r="V33" s="8"/>
      <c r="W33" s="11"/>
      <c r="X33" s="14" t="s">
        <v>117</v>
      </c>
      <c r="Y33" s="29"/>
      <c r="Z33" s="29"/>
      <c r="AA33" s="11"/>
      <c r="AB33" s="14" t="s">
        <v>116</v>
      </c>
      <c r="AC33" s="18" t="s">
        <v>120</v>
      </c>
      <c r="AD33" s="11"/>
      <c r="AE33" s="40" t="s">
        <v>116</v>
      </c>
      <c r="AF33" s="29"/>
      <c r="AG33" s="31"/>
      <c r="AH33" s="31"/>
      <c r="AI33" s="31"/>
      <c r="AJ33" s="31"/>
      <c r="AK33" s="31"/>
    </row>
    <row r="34" spans="1:37" s="2" customFormat="1" ht="12.75" x14ac:dyDescent="0.2">
      <c r="A34" s="2" t="s">
        <v>13</v>
      </c>
      <c r="C34" s="129"/>
      <c r="D34" s="29"/>
      <c r="E34" s="29"/>
      <c r="F34" s="11"/>
      <c r="G34" s="14" t="s">
        <v>116</v>
      </c>
      <c r="H34" s="8"/>
      <c r="I34" s="8"/>
      <c r="J34" s="14" t="s">
        <v>117</v>
      </c>
      <c r="K34" s="29"/>
      <c r="L34" s="29"/>
      <c r="M34" s="11"/>
      <c r="N34" s="14" t="s">
        <v>116</v>
      </c>
      <c r="O34" s="8"/>
      <c r="P34" s="11"/>
      <c r="Q34" s="20" t="s">
        <v>121</v>
      </c>
      <c r="R34" s="29"/>
      <c r="S34" s="29"/>
      <c r="T34" s="11"/>
      <c r="U34" s="8"/>
      <c r="V34" s="8"/>
      <c r="W34" s="11"/>
      <c r="X34" s="14" t="s">
        <v>117</v>
      </c>
      <c r="Y34" s="29"/>
      <c r="Z34" s="29"/>
      <c r="AA34" s="11"/>
      <c r="AB34" s="14" t="s">
        <v>116</v>
      </c>
      <c r="AC34" s="18" t="s">
        <v>120</v>
      </c>
      <c r="AD34" s="11"/>
      <c r="AE34" s="14" t="s">
        <v>116</v>
      </c>
      <c r="AF34" s="29"/>
      <c r="AG34" s="31"/>
      <c r="AH34" s="31"/>
      <c r="AI34" s="31"/>
      <c r="AJ34" s="31"/>
      <c r="AK34" s="31"/>
    </row>
    <row r="35" spans="1:37" s="2" customFormat="1" ht="30" x14ac:dyDescent="0.2">
      <c r="A35" s="2" t="s">
        <v>14</v>
      </c>
      <c r="B35" s="5"/>
      <c r="C35" s="129"/>
      <c r="D35" s="29"/>
      <c r="E35" s="29"/>
      <c r="F35" s="11"/>
      <c r="G35" s="16" t="s">
        <v>118</v>
      </c>
      <c r="H35" s="39"/>
      <c r="I35" s="39"/>
      <c r="J35" s="20" t="s">
        <v>121</v>
      </c>
      <c r="K35" s="29"/>
      <c r="L35" s="29"/>
      <c r="M35" s="11"/>
      <c r="N35" s="16" t="s">
        <v>118</v>
      </c>
      <c r="O35" s="39"/>
      <c r="P35" s="39"/>
      <c r="Q35" s="20" t="s">
        <v>121</v>
      </c>
      <c r="R35" s="29"/>
      <c r="S35" s="29"/>
      <c r="T35" s="11"/>
      <c r="U35" s="16" t="s">
        <v>118</v>
      </c>
      <c r="V35" s="85" t="s">
        <v>160</v>
      </c>
      <c r="W35" s="39"/>
      <c r="X35" s="20" t="s">
        <v>121</v>
      </c>
      <c r="Y35" s="29"/>
      <c r="Z35" s="29"/>
      <c r="AA35" s="11"/>
      <c r="AB35" s="11"/>
      <c r="AC35" s="39"/>
      <c r="AD35" s="39"/>
      <c r="AE35" s="20" t="s">
        <v>121</v>
      </c>
      <c r="AF35" s="29"/>
      <c r="AG35" s="31"/>
      <c r="AH35" s="31"/>
      <c r="AI35" s="31"/>
      <c r="AJ35" s="31"/>
      <c r="AK35" s="31"/>
    </row>
    <row r="36" spans="1:37" s="2" customFormat="1" ht="12.75" x14ac:dyDescent="0.2">
      <c r="A36" s="5" t="s">
        <v>18</v>
      </c>
      <c r="C36" s="129"/>
      <c r="D36" s="30"/>
      <c r="E36" s="30"/>
      <c r="F36" s="30"/>
      <c r="G36" s="30"/>
      <c r="H36" s="16" t="s">
        <v>119</v>
      </c>
      <c r="I36" s="16" t="s">
        <v>119</v>
      </c>
      <c r="J36" s="30"/>
      <c r="K36" s="30"/>
      <c r="L36" s="30"/>
      <c r="M36" s="30"/>
      <c r="N36" s="30"/>
      <c r="O36" s="16" t="s">
        <v>119</v>
      </c>
      <c r="P36" s="16" t="s">
        <v>119</v>
      </c>
      <c r="Q36" s="30"/>
      <c r="R36" s="30"/>
      <c r="S36" s="30"/>
      <c r="T36" s="30"/>
      <c r="U36" s="30"/>
      <c r="V36" s="16" t="s">
        <v>119</v>
      </c>
      <c r="W36" s="16" t="s">
        <v>119</v>
      </c>
      <c r="X36" s="30"/>
      <c r="Y36" s="30"/>
      <c r="Z36" s="30"/>
      <c r="AA36" s="30"/>
      <c r="AB36" s="30"/>
      <c r="AC36" s="16" t="s">
        <v>119</v>
      </c>
      <c r="AD36" s="16" t="s">
        <v>119</v>
      </c>
      <c r="AE36" s="30"/>
      <c r="AF36" s="30"/>
      <c r="AG36" s="31"/>
      <c r="AH36" s="31"/>
      <c r="AI36" s="31"/>
      <c r="AJ36" s="31"/>
      <c r="AK36" s="31"/>
    </row>
    <row r="37" spans="1:37" s="2" customFormat="1" ht="12.75" x14ac:dyDescent="0.2">
      <c r="A37" s="2" t="s">
        <v>15</v>
      </c>
      <c r="C37" s="129"/>
      <c r="D37" s="29"/>
      <c r="E37" s="29"/>
      <c r="F37" s="11"/>
      <c r="G37" s="11"/>
      <c r="H37" s="16" t="s">
        <v>119</v>
      </c>
      <c r="I37" s="16" t="s">
        <v>119</v>
      </c>
      <c r="J37" s="11"/>
      <c r="K37" s="29"/>
      <c r="L37" s="29"/>
      <c r="M37" s="11"/>
      <c r="N37" s="11"/>
      <c r="O37" s="16" t="s">
        <v>119</v>
      </c>
      <c r="P37" s="16" t="s">
        <v>119</v>
      </c>
      <c r="Q37" s="11"/>
      <c r="R37" s="29"/>
      <c r="S37" s="29"/>
      <c r="T37" s="11"/>
      <c r="U37" s="11"/>
      <c r="V37" s="16" t="s">
        <v>119</v>
      </c>
      <c r="W37" s="16" t="s">
        <v>119</v>
      </c>
      <c r="X37" s="11"/>
      <c r="Y37" s="29"/>
      <c r="Z37" s="29"/>
      <c r="AA37" s="11"/>
      <c r="AB37" s="11"/>
      <c r="AC37" s="16" t="s">
        <v>119</v>
      </c>
      <c r="AD37" s="16" t="s">
        <v>119</v>
      </c>
      <c r="AE37" s="11"/>
      <c r="AF37" s="29"/>
      <c r="AG37" s="31"/>
      <c r="AH37" s="31"/>
      <c r="AI37" s="31"/>
      <c r="AJ37" s="31"/>
      <c r="AK37" s="31"/>
    </row>
    <row r="38" spans="1:37" s="2" customFormat="1" ht="12.75" x14ac:dyDescent="0.2">
      <c r="A38" s="2" t="s">
        <v>16</v>
      </c>
      <c r="C38" s="129"/>
      <c r="D38" s="29"/>
      <c r="E38" s="29"/>
      <c r="F38" s="11"/>
      <c r="G38" s="11"/>
      <c r="H38" s="8"/>
      <c r="I38" s="8"/>
      <c r="J38" s="11"/>
      <c r="K38" s="29"/>
      <c r="L38" s="29"/>
      <c r="M38" s="11"/>
      <c r="N38" s="11"/>
      <c r="O38" s="8"/>
      <c r="P38" s="8"/>
      <c r="Q38" s="11"/>
      <c r="R38" s="29"/>
      <c r="S38" s="29"/>
      <c r="T38" s="11"/>
      <c r="U38" s="11"/>
      <c r="V38" s="8"/>
      <c r="W38" s="8"/>
      <c r="X38" s="11"/>
      <c r="Y38" s="29"/>
      <c r="Z38" s="29"/>
      <c r="AA38" s="11"/>
      <c r="AB38" s="11"/>
      <c r="AC38" s="8"/>
      <c r="AD38" s="8"/>
      <c r="AE38" s="11"/>
      <c r="AF38" s="29"/>
      <c r="AG38" s="31"/>
      <c r="AH38" s="31"/>
      <c r="AI38" s="31"/>
      <c r="AJ38" s="31"/>
      <c r="AK38" s="31"/>
    </row>
    <row r="39" spans="1:37" s="2" customFormat="1" ht="12.75" x14ac:dyDescent="0.2">
      <c r="A39" s="2" t="s">
        <v>17</v>
      </c>
      <c r="C39" s="130"/>
      <c r="D39" s="29"/>
      <c r="E39" s="29"/>
      <c r="F39" s="35"/>
      <c r="G39" s="35"/>
      <c r="H39" s="35"/>
      <c r="I39" s="11"/>
      <c r="J39" s="11"/>
      <c r="K39" s="29"/>
      <c r="L39" s="29"/>
      <c r="M39" s="35"/>
      <c r="N39" s="35"/>
      <c r="O39" s="35"/>
      <c r="P39" s="11"/>
      <c r="Q39" s="11"/>
      <c r="R39" s="29"/>
      <c r="S39" s="29"/>
      <c r="T39" s="35"/>
      <c r="U39" s="35"/>
      <c r="V39" s="35"/>
      <c r="W39" s="11"/>
      <c r="X39" s="11"/>
      <c r="Y39" s="29"/>
      <c r="Z39" s="29"/>
      <c r="AA39" s="35"/>
      <c r="AB39" s="35"/>
      <c r="AC39" s="35"/>
      <c r="AD39" s="11"/>
      <c r="AE39" s="11"/>
      <c r="AF39" s="29"/>
      <c r="AG39" s="31"/>
      <c r="AH39" s="31"/>
      <c r="AI39" s="31"/>
      <c r="AJ39" s="31"/>
      <c r="AK39" s="31"/>
    </row>
    <row r="40" spans="1:37" s="2" customFormat="1" ht="12.75" x14ac:dyDescent="0.2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s="2" customFormat="1" ht="12.75" x14ac:dyDescent="0.2">
      <c r="A41" s="3" t="s">
        <v>20</v>
      </c>
      <c r="C41" s="31"/>
      <c r="D41" s="31"/>
      <c r="E41" s="24" t="s">
        <v>10</v>
      </c>
      <c r="F41" s="24" t="s">
        <v>4</v>
      </c>
      <c r="G41" s="24" t="s">
        <v>5</v>
      </c>
      <c r="H41" s="24" t="s">
        <v>6</v>
      </c>
      <c r="I41" s="24" t="s">
        <v>7</v>
      </c>
      <c r="J41" s="24" t="s">
        <v>8</v>
      </c>
      <c r="K41" s="24" t="s">
        <v>9</v>
      </c>
      <c r="L41" s="24" t="s">
        <v>10</v>
      </c>
      <c r="M41" s="24" t="s">
        <v>4</v>
      </c>
      <c r="N41" s="24" t="s">
        <v>5</v>
      </c>
      <c r="O41" s="24" t="s">
        <v>6</v>
      </c>
      <c r="P41" s="24" t="s">
        <v>7</v>
      </c>
      <c r="Q41" s="24" t="s">
        <v>8</v>
      </c>
      <c r="R41" s="24" t="s">
        <v>9</v>
      </c>
      <c r="S41" s="24" t="s">
        <v>10</v>
      </c>
      <c r="T41" s="24" t="s">
        <v>4</v>
      </c>
      <c r="U41" s="24" t="s">
        <v>5</v>
      </c>
      <c r="V41" s="24" t="s">
        <v>6</v>
      </c>
      <c r="W41" s="24" t="s">
        <v>7</v>
      </c>
      <c r="X41" s="24" t="s">
        <v>8</v>
      </c>
      <c r="Y41" s="24" t="s">
        <v>9</v>
      </c>
      <c r="Z41" s="24" t="s">
        <v>10</v>
      </c>
      <c r="AA41" s="24" t="s">
        <v>4</v>
      </c>
      <c r="AB41" s="24" t="s">
        <v>5</v>
      </c>
      <c r="AC41" s="24" t="s">
        <v>6</v>
      </c>
      <c r="AD41" s="24" t="s">
        <v>7</v>
      </c>
      <c r="AE41" s="24" t="s">
        <v>8</v>
      </c>
      <c r="AF41" s="24" t="s">
        <v>9</v>
      </c>
      <c r="AG41" s="24" t="s">
        <v>10</v>
      </c>
      <c r="AH41" s="24" t="s">
        <v>4</v>
      </c>
      <c r="AI41" s="24" t="s">
        <v>5</v>
      </c>
      <c r="AJ41" s="31"/>
      <c r="AK41" s="31"/>
    </row>
    <row r="42" spans="1:37" s="2" customFormat="1" ht="12.75" x14ac:dyDescent="0.2">
      <c r="A42" s="5" t="s">
        <v>11</v>
      </c>
      <c r="C42" s="31"/>
      <c r="D42" s="31"/>
      <c r="E42" s="26">
        <f t="shared" ref="E42:AI42" si="2">D42+1</f>
        <v>1</v>
      </c>
      <c r="F42" s="26">
        <f t="shared" si="2"/>
        <v>2</v>
      </c>
      <c r="G42" s="26">
        <f t="shared" si="2"/>
        <v>3</v>
      </c>
      <c r="H42" s="26">
        <f t="shared" si="2"/>
        <v>4</v>
      </c>
      <c r="I42" s="26">
        <f t="shared" si="2"/>
        <v>5</v>
      </c>
      <c r="J42" s="26">
        <f t="shared" si="2"/>
        <v>6</v>
      </c>
      <c r="K42" s="26">
        <f t="shared" si="2"/>
        <v>7</v>
      </c>
      <c r="L42" s="26">
        <f t="shared" si="2"/>
        <v>8</v>
      </c>
      <c r="M42" s="26">
        <f t="shared" si="2"/>
        <v>9</v>
      </c>
      <c r="N42" s="26">
        <f t="shared" si="2"/>
        <v>10</v>
      </c>
      <c r="O42" s="26">
        <f t="shared" si="2"/>
        <v>11</v>
      </c>
      <c r="P42" s="26">
        <f t="shared" si="2"/>
        <v>12</v>
      </c>
      <c r="Q42" s="26">
        <f t="shared" si="2"/>
        <v>13</v>
      </c>
      <c r="R42" s="26">
        <f t="shared" si="2"/>
        <v>14</v>
      </c>
      <c r="S42" s="26">
        <f t="shared" si="2"/>
        <v>15</v>
      </c>
      <c r="T42" s="26">
        <f t="shared" si="2"/>
        <v>16</v>
      </c>
      <c r="U42" s="26">
        <f t="shared" si="2"/>
        <v>17</v>
      </c>
      <c r="V42" s="26">
        <f t="shared" si="2"/>
        <v>18</v>
      </c>
      <c r="W42" s="26">
        <f t="shared" si="2"/>
        <v>19</v>
      </c>
      <c r="X42" s="26">
        <f t="shared" si="2"/>
        <v>20</v>
      </c>
      <c r="Y42" s="26">
        <f t="shared" si="2"/>
        <v>21</v>
      </c>
      <c r="Z42" s="26">
        <f t="shared" si="2"/>
        <v>22</v>
      </c>
      <c r="AA42" s="26">
        <f t="shared" si="2"/>
        <v>23</v>
      </c>
      <c r="AB42" s="26">
        <f t="shared" si="2"/>
        <v>24</v>
      </c>
      <c r="AC42" s="26">
        <f t="shared" si="2"/>
        <v>25</v>
      </c>
      <c r="AD42" s="26">
        <f t="shared" si="2"/>
        <v>26</v>
      </c>
      <c r="AE42" s="26">
        <f t="shared" si="2"/>
        <v>27</v>
      </c>
      <c r="AF42" s="26">
        <f t="shared" si="2"/>
        <v>28</v>
      </c>
      <c r="AG42" s="26">
        <f t="shared" si="2"/>
        <v>29</v>
      </c>
      <c r="AH42" s="26">
        <f t="shared" si="2"/>
        <v>30</v>
      </c>
      <c r="AI42" s="26">
        <f t="shared" si="2"/>
        <v>31</v>
      </c>
      <c r="AJ42" s="31"/>
      <c r="AK42" s="31"/>
    </row>
    <row r="43" spans="1:37" s="2" customFormat="1" ht="12.75" x14ac:dyDescent="0.2">
      <c r="A43" s="2" t="s">
        <v>12</v>
      </c>
      <c r="C43" s="31"/>
      <c r="D43" s="31"/>
      <c r="E43" s="29"/>
      <c r="F43" s="11"/>
      <c r="G43" s="14" t="s">
        <v>116</v>
      </c>
      <c r="H43" s="18" t="s">
        <v>120</v>
      </c>
      <c r="I43" s="18" t="s">
        <v>120</v>
      </c>
      <c r="J43" s="14" t="s">
        <v>117</v>
      </c>
      <c r="K43" s="29"/>
      <c r="L43" s="131" t="s">
        <v>23</v>
      </c>
      <c r="M43" s="11"/>
      <c r="N43" s="14" t="s">
        <v>116</v>
      </c>
      <c r="O43" s="18" t="s">
        <v>120</v>
      </c>
      <c r="P43" s="11"/>
      <c r="Q43" s="92" t="s">
        <v>117</v>
      </c>
      <c r="R43" s="29"/>
      <c r="S43" s="29"/>
      <c r="T43" s="35"/>
      <c r="U43" s="8"/>
      <c r="V43" s="18" t="s">
        <v>120</v>
      </c>
      <c r="W43" s="18" t="s">
        <v>120</v>
      </c>
      <c r="X43" s="14" t="s">
        <v>116</v>
      </c>
      <c r="Y43" s="29"/>
      <c r="Z43" s="29"/>
      <c r="AA43" s="134" t="s">
        <v>24</v>
      </c>
      <c r="AB43" s="135"/>
      <c r="AC43" s="135"/>
      <c r="AD43" s="135"/>
      <c r="AE43" s="135"/>
      <c r="AF43" s="135"/>
      <c r="AG43" s="135"/>
      <c r="AH43" s="135"/>
      <c r="AI43" s="136"/>
      <c r="AJ43" s="31"/>
      <c r="AK43" s="31"/>
    </row>
    <row r="44" spans="1:37" s="2" customFormat="1" ht="12.75" x14ac:dyDescent="0.2">
      <c r="A44" s="2" t="s">
        <v>13</v>
      </c>
      <c r="C44" s="31"/>
      <c r="D44" s="31"/>
      <c r="E44" s="29"/>
      <c r="F44" s="11"/>
      <c r="G44" s="14" t="s">
        <v>116</v>
      </c>
      <c r="H44" s="18" t="s">
        <v>120</v>
      </c>
      <c r="I44" s="18" t="s">
        <v>120</v>
      </c>
      <c r="J44" s="14" t="s">
        <v>117</v>
      </c>
      <c r="K44" s="29"/>
      <c r="L44" s="132"/>
      <c r="M44" s="11"/>
      <c r="N44" s="14" t="s">
        <v>116</v>
      </c>
      <c r="O44" s="18" t="s">
        <v>120</v>
      </c>
      <c r="P44" s="11"/>
      <c r="Q44" s="92" t="s">
        <v>117</v>
      </c>
      <c r="R44" s="29"/>
      <c r="S44" s="29"/>
      <c r="T44" s="35"/>
      <c r="U44" s="8"/>
      <c r="V44" s="18" t="s">
        <v>120</v>
      </c>
      <c r="W44" s="18" t="s">
        <v>120</v>
      </c>
      <c r="X44" s="14" t="s">
        <v>116</v>
      </c>
      <c r="Y44" s="29"/>
      <c r="Z44" s="29"/>
      <c r="AA44" s="137"/>
      <c r="AB44" s="138"/>
      <c r="AC44" s="138"/>
      <c r="AD44" s="138"/>
      <c r="AE44" s="138"/>
      <c r="AF44" s="138"/>
      <c r="AG44" s="138"/>
      <c r="AH44" s="138"/>
      <c r="AI44" s="139"/>
      <c r="AJ44" s="31"/>
      <c r="AK44" s="31"/>
    </row>
    <row r="45" spans="1:37" s="2" customFormat="1" ht="12.75" x14ac:dyDescent="0.2">
      <c r="A45" s="2" t="s">
        <v>14</v>
      </c>
      <c r="C45" s="31"/>
      <c r="D45" s="31"/>
      <c r="E45" s="29"/>
      <c r="F45" s="11"/>
      <c r="G45" s="11"/>
      <c r="H45" s="39"/>
      <c r="I45" s="39"/>
      <c r="J45" s="20" t="s">
        <v>121</v>
      </c>
      <c r="K45" s="29"/>
      <c r="L45" s="132"/>
      <c r="M45" s="11"/>
      <c r="N45" s="11"/>
      <c r="O45" s="39"/>
      <c r="P45" s="39"/>
      <c r="Q45" s="20" t="s">
        <v>121</v>
      </c>
      <c r="R45" s="29"/>
      <c r="S45" s="29"/>
      <c r="T45" s="35"/>
      <c r="U45" s="11"/>
      <c r="V45" s="39"/>
      <c r="W45" s="39"/>
      <c r="X45" s="20" t="s">
        <v>121</v>
      </c>
      <c r="Y45" s="29"/>
      <c r="Z45" s="29"/>
      <c r="AA45" s="137"/>
      <c r="AB45" s="138"/>
      <c r="AC45" s="138"/>
      <c r="AD45" s="138"/>
      <c r="AE45" s="138"/>
      <c r="AF45" s="138"/>
      <c r="AG45" s="138"/>
      <c r="AH45" s="138"/>
      <c r="AI45" s="139"/>
      <c r="AJ45" s="31"/>
      <c r="AK45" s="31"/>
    </row>
    <row r="46" spans="1:37" s="2" customFormat="1" ht="12.75" x14ac:dyDescent="0.2">
      <c r="A46" s="5" t="s">
        <v>18</v>
      </c>
      <c r="C46" s="31"/>
      <c r="D46" s="31"/>
      <c r="E46" s="30"/>
      <c r="F46" s="30"/>
      <c r="G46" s="30"/>
      <c r="H46" s="16" t="s">
        <v>119</v>
      </c>
      <c r="I46" s="16" t="s">
        <v>119</v>
      </c>
      <c r="J46" s="30"/>
      <c r="K46" s="30"/>
      <c r="L46" s="132"/>
      <c r="M46" s="30"/>
      <c r="N46" s="30"/>
      <c r="O46" s="16" t="s">
        <v>119</v>
      </c>
      <c r="P46" s="16" t="s">
        <v>119</v>
      </c>
      <c r="Q46" s="30"/>
      <c r="R46" s="30"/>
      <c r="S46" s="30"/>
      <c r="T46" s="30"/>
      <c r="U46" s="30"/>
      <c r="V46" s="16" t="s">
        <v>119</v>
      </c>
      <c r="W46" s="16" t="s">
        <v>119</v>
      </c>
      <c r="X46" s="30"/>
      <c r="Y46" s="30"/>
      <c r="Z46" s="30"/>
      <c r="AA46" s="137"/>
      <c r="AB46" s="138"/>
      <c r="AC46" s="138"/>
      <c r="AD46" s="138"/>
      <c r="AE46" s="138"/>
      <c r="AF46" s="138"/>
      <c r="AG46" s="138"/>
      <c r="AH46" s="138"/>
      <c r="AI46" s="139"/>
      <c r="AJ46" s="31"/>
      <c r="AK46" s="31"/>
    </row>
    <row r="47" spans="1:37" s="2" customFormat="1" ht="12.75" x14ac:dyDescent="0.2">
      <c r="A47" s="2" t="s">
        <v>15</v>
      </c>
      <c r="C47" s="31"/>
      <c r="D47" s="31"/>
      <c r="E47" s="29"/>
      <c r="F47" s="11"/>
      <c r="G47" s="11"/>
      <c r="H47" s="16" t="s">
        <v>119</v>
      </c>
      <c r="I47" s="16" t="s">
        <v>119</v>
      </c>
      <c r="J47" s="11"/>
      <c r="K47" s="29"/>
      <c r="L47" s="132"/>
      <c r="M47" s="11"/>
      <c r="N47" s="11"/>
      <c r="O47" s="16" t="s">
        <v>119</v>
      </c>
      <c r="P47" s="16" t="s">
        <v>119</v>
      </c>
      <c r="Q47" s="11"/>
      <c r="R47" s="29"/>
      <c r="S47" s="29"/>
      <c r="T47" s="35"/>
      <c r="U47" s="35"/>
      <c r="V47" s="16" t="s">
        <v>119</v>
      </c>
      <c r="W47" s="16" t="s">
        <v>119</v>
      </c>
      <c r="X47" s="11"/>
      <c r="Y47" s="29"/>
      <c r="Z47" s="29"/>
      <c r="AA47" s="137"/>
      <c r="AB47" s="138"/>
      <c r="AC47" s="138"/>
      <c r="AD47" s="138"/>
      <c r="AE47" s="138"/>
      <c r="AF47" s="138"/>
      <c r="AG47" s="138"/>
      <c r="AH47" s="138"/>
      <c r="AI47" s="139"/>
      <c r="AJ47" s="31"/>
      <c r="AK47" s="31"/>
    </row>
    <row r="48" spans="1:37" s="2" customFormat="1" ht="12.75" x14ac:dyDescent="0.2">
      <c r="A48" s="2" t="s">
        <v>16</v>
      </c>
      <c r="C48" s="31"/>
      <c r="D48" s="31"/>
      <c r="E48" s="29"/>
      <c r="F48" s="11"/>
      <c r="G48" s="11"/>
      <c r="H48" s="8"/>
      <c r="I48" s="8"/>
      <c r="J48" s="11"/>
      <c r="K48" s="29"/>
      <c r="L48" s="132"/>
      <c r="M48" s="11"/>
      <c r="N48" s="35"/>
      <c r="O48" s="8"/>
      <c r="P48" s="8"/>
      <c r="Q48" s="11"/>
      <c r="R48" s="29"/>
      <c r="S48" s="29"/>
      <c r="T48" s="35"/>
      <c r="U48" s="35"/>
      <c r="V48" s="8"/>
      <c r="W48" s="8"/>
      <c r="X48" s="11"/>
      <c r="Y48" s="29"/>
      <c r="Z48" s="29"/>
      <c r="AA48" s="137"/>
      <c r="AB48" s="138"/>
      <c r="AC48" s="138"/>
      <c r="AD48" s="138"/>
      <c r="AE48" s="138"/>
      <c r="AF48" s="138"/>
      <c r="AG48" s="138"/>
      <c r="AH48" s="138"/>
      <c r="AI48" s="139"/>
      <c r="AJ48" s="31"/>
      <c r="AK48" s="31"/>
    </row>
    <row r="49" spans="1:37" s="2" customFormat="1" ht="12.75" x14ac:dyDescent="0.2">
      <c r="A49" s="2" t="s">
        <v>17</v>
      </c>
      <c r="C49" s="31"/>
      <c r="D49" s="31"/>
      <c r="E49" s="29"/>
      <c r="F49" s="35"/>
      <c r="G49" s="35"/>
      <c r="H49" s="35"/>
      <c r="I49" s="11"/>
      <c r="J49" s="11"/>
      <c r="K49" s="29"/>
      <c r="L49" s="133"/>
      <c r="M49" s="35"/>
      <c r="N49" s="35"/>
      <c r="O49" s="35"/>
      <c r="P49" s="11"/>
      <c r="Q49" s="11"/>
      <c r="R49" s="29"/>
      <c r="S49" s="29"/>
      <c r="T49" s="35"/>
      <c r="U49" s="35"/>
      <c r="V49" s="35"/>
      <c r="W49" s="11"/>
      <c r="X49" s="11"/>
      <c r="Y49" s="29"/>
      <c r="Z49" s="29"/>
      <c r="AA49" s="140"/>
      <c r="AB49" s="141"/>
      <c r="AC49" s="141"/>
      <c r="AD49" s="141"/>
      <c r="AE49" s="141"/>
      <c r="AF49" s="141"/>
      <c r="AG49" s="141"/>
      <c r="AH49" s="141"/>
      <c r="AI49" s="142"/>
      <c r="AJ49" s="31"/>
      <c r="AK49" s="31"/>
    </row>
    <row r="50" spans="1:37" s="2" customFormat="1" ht="12.75" x14ac:dyDescent="0.2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s="2" customFormat="1" ht="12.75" x14ac:dyDescent="0.2">
      <c r="A51" s="3" t="s">
        <v>21</v>
      </c>
      <c r="C51" s="31"/>
      <c r="D51" s="31"/>
      <c r="E51" s="31"/>
      <c r="F51" s="31"/>
      <c r="G51" s="31"/>
      <c r="H51" s="24" t="s">
        <v>6</v>
      </c>
      <c r="I51" s="24" t="s">
        <v>7</v>
      </c>
      <c r="J51" s="24" t="s">
        <v>8</v>
      </c>
      <c r="K51" s="24" t="s">
        <v>9</v>
      </c>
      <c r="L51" s="24" t="s">
        <v>10</v>
      </c>
      <c r="M51" s="24" t="s">
        <v>4</v>
      </c>
      <c r="N51" s="24" t="s">
        <v>5</v>
      </c>
      <c r="O51" s="24" t="s">
        <v>6</v>
      </c>
      <c r="P51" s="24" t="s">
        <v>7</v>
      </c>
      <c r="Q51" s="24" t="s">
        <v>8</v>
      </c>
      <c r="R51" s="24" t="s">
        <v>9</v>
      </c>
      <c r="S51" s="24" t="s">
        <v>10</v>
      </c>
      <c r="T51" s="24" t="s">
        <v>4</v>
      </c>
      <c r="U51" s="24" t="s">
        <v>5</v>
      </c>
      <c r="V51" s="24" t="s">
        <v>6</v>
      </c>
      <c r="W51" s="24" t="s">
        <v>7</v>
      </c>
      <c r="X51" s="24" t="s">
        <v>8</v>
      </c>
      <c r="Y51" s="24" t="s">
        <v>9</v>
      </c>
      <c r="Z51" s="24" t="s">
        <v>10</v>
      </c>
      <c r="AA51" s="24" t="s">
        <v>4</v>
      </c>
      <c r="AB51" s="24" t="s">
        <v>5</v>
      </c>
      <c r="AC51" s="24" t="s">
        <v>6</v>
      </c>
      <c r="AD51" s="24" t="s">
        <v>7</v>
      </c>
      <c r="AE51" s="24" t="s">
        <v>8</v>
      </c>
      <c r="AF51" s="23"/>
      <c r="AG51" s="23"/>
      <c r="AH51" s="23"/>
      <c r="AI51" s="23"/>
      <c r="AJ51" s="31"/>
      <c r="AK51" s="31"/>
    </row>
    <row r="52" spans="1:37" s="2" customFormat="1" ht="12.75" x14ac:dyDescent="0.2">
      <c r="A52" s="5" t="s">
        <v>11</v>
      </c>
      <c r="C52" s="31"/>
      <c r="D52" s="31"/>
      <c r="E52" s="31"/>
      <c r="F52" s="31"/>
      <c r="G52" s="31"/>
      <c r="H52" s="26">
        <f t="shared" ref="H52:AE52" si="3">G52+1</f>
        <v>1</v>
      </c>
      <c r="I52" s="26">
        <f t="shared" si="3"/>
        <v>2</v>
      </c>
      <c r="J52" s="26">
        <f t="shared" si="3"/>
        <v>3</v>
      </c>
      <c r="K52" s="26">
        <f t="shared" si="3"/>
        <v>4</v>
      </c>
      <c r="L52" s="26">
        <f t="shared" si="3"/>
        <v>5</v>
      </c>
      <c r="M52" s="26">
        <f t="shared" si="3"/>
        <v>6</v>
      </c>
      <c r="N52" s="26">
        <f t="shared" si="3"/>
        <v>7</v>
      </c>
      <c r="O52" s="26">
        <f t="shared" si="3"/>
        <v>8</v>
      </c>
      <c r="P52" s="26">
        <f t="shared" si="3"/>
        <v>9</v>
      </c>
      <c r="Q52" s="26">
        <f t="shared" si="3"/>
        <v>10</v>
      </c>
      <c r="R52" s="26">
        <f t="shared" si="3"/>
        <v>11</v>
      </c>
      <c r="S52" s="26">
        <f t="shared" si="3"/>
        <v>12</v>
      </c>
      <c r="T52" s="26">
        <f t="shared" si="3"/>
        <v>13</v>
      </c>
      <c r="U52" s="26">
        <f t="shared" si="3"/>
        <v>14</v>
      </c>
      <c r="V52" s="26">
        <f t="shared" si="3"/>
        <v>15</v>
      </c>
      <c r="W52" s="26">
        <f t="shared" si="3"/>
        <v>16</v>
      </c>
      <c r="X52" s="26">
        <f t="shared" si="3"/>
        <v>17</v>
      </c>
      <c r="Y52" s="26">
        <f t="shared" si="3"/>
        <v>18</v>
      </c>
      <c r="Z52" s="26">
        <f t="shared" si="3"/>
        <v>19</v>
      </c>
      <c r="AA52" s="26">
        <f t="shared" si="3"/>
        <v>20</v>
      </c>
      <c r="AB52" s="26">
        <f t="shared" si="3"/>
        <v>21</v>
      </c>
      <c r="AC52" s="26">
        <f t="shared" si="3"/>
        <v>22</v>
      </c>
      <c r="AD52" s="26">
        <f t="shared" si="3"/>
        <v>23</v>
      </c>
      <c r="AE52" s="26">
        <f t="shared" si="3"/>
        <v>24</v>
      </c>
      <c r="AF52" s="25"/>
      <c r="AG52" s="25"/>
      <c r="AH52" s="25"/>
      <c r="AI52" s="25"/>
      <c r="AJ52" s="31"/>
      <c r="AK52" s="31"/>
    </row>
    <row r="53" spans="1:37" s="2" customFormat="1" ht="12.75" x14ac:dyDescent="0.2">
      <c r="A53" s="2" t="s">
        <v>12</v>
      </c>
      <c r="C53" s="31"/>
      <c r="D53" s="31"/>
      <c r="E53" s="31"/>
      <c r="F53" s="31"/>
      <c r="G53" s="31"/>
      <c r="H53" s="134" t="s">
        <v>24</v>
      </c>
      <c r="I53" s="135"/>
      <c r="J53" s="135"/>
      <c r="K53" s="135"/>
      <c r="L53" s="135"/>
      <c r="M53" s="136"/>
      <c r="N53" s="14" t="s">
        <v>116</v>
      </c>
      <c r="O53" s="35"/>
      <c r="P53" s="35"/>
      <c r="Q53" s="14" t="s">
        <v>117</v>
      </c>
      <c r="R53" s="29"/>
      <c r="S53" s="29"/>
      <c r="T53" s="10"/>
      <c r="U53" s="8"/>
      <c r="V53" s="10"/>
      <c r="W53" s="8"/>
      <c r="X53" s="10"/>
      <c r="Y53" s="29"/>
      <c r="Z53" s="29"/>
      <c r="AA53" s="10"/>
      <c r="AB53" s="10"/>
      <c r="AC53" s="10"/>
      <c r="AD53" s="10"/>
      <c r="AE53" s="10"/>
      <c r="AF53" s="27"/>
      <c r="AG53" s="27"/>
      <c r="AH53" s="27"/>
      <c r="AI53" s="27"/>
      <c r="AJ53" s="31"/>
      <c r="AK53" s="31"/>
    </row>
    <row r="54" spans="1:37" s="2" customFormat="1" ht="12.75" x14ac:dyDescent="0.2">
      <c r="A54" s="2" t="s">
        <v>13</v>
      </c>
      <c r="C54" s="31"/>
      <c r="D54" s="31"/>
      <c r="E54" s="31"/>
      <c r="F54" s="31"/>
      <c r="G54" s="31"/>
      <c r="H54" s="137"/>
      <c r="I54" s="138"/>
      <c r="J54" s="138"/>
      <c r="K54" s="138"/>
      <c r="L54" s="138"/>
      <c r="M54" s="139"/>
      <c r="N54" s="14" t="s">
        <v>116</v>
      </c>
      <c r="O54" s="187" t="s">
        <v>164</v>
      </c>
      <c r="P54" s="35"/>
      <c r="Q54" s="14" t="s">
        <v>117</v>
      </c>
      <c r="R54" s="29"/>
      <c r="S54" s="29"/>
      <c r="T54" s="10"/>
      <c r="U54" s="8"/>
      <c r="V54" s="10"/>
      <c r="W54" s="10"/>
      <c r="X54" s="10"/>
      <c r="Y54" s="29"/>
      <c r="Z54" s="29"/>
      <c r="AA54" s="10"/>
      <c r="AB54" s="10"/>
      <c r="AC54" s="10"/>
      <c r="AD54" s="10"/>
      <c r="AE54" s="10"/>
      <c r="AF54" s="27"/>
      <c r="AG54" s="27"/>
      <c r="AH54" s="27"/>
      <c r="AI54" s="27"/>
      <c r="AJ54" s="31"/>
      <c r="AK54" s="31"/>
    </row>
    <row r="55" spans="1:37" s="2" customFormat="1" ht="12.75" x14ac:dyDescent="0.2">
      <c r="A55" s="2" t="s">
        <v>14</v>
      </c>
      <c r="C55" s="31"/>
      <c r="D55" s="31"/>
      <c r="E55" s="31"/>
      <c r="F55" s="31"/>
      <c r="G55" s="31"/>
      <c r="H55" s="137"/>
      <c r="I55" s="138"/>
      <c r="J55" s="138"/>
      <c r="K55" s="138"/>
      <c r="L55" s="138"/>
      <c r="M55" s="139"/>
      <c r="N55" s="11"/>
      <c r="O55" s="188"/>
      <c r="P55" s="35"/>
      <c r="Q55" s="35"/>
      <c r="R55" s="29"/>
      <c r="S55" s="29"/>
      <c r="T55" s="10"/>
      <c r="U55" s="10"/>
      <c r="V55" s="10"/>
      <c r="W55" s="10"/>
      <c r="X55" s="10"/>
      <c r="Y55" s="29"/>
      <c r="Z55" s="29"/>
      <c r="AA55" s="10"/>
      <c r="AB55" s="10"/>
      <c r="AC55" s="10"/>
      <c r="AD55" s="10"/>
      <c r="AE55" s="10"/>
      <c r="AF55" s="27"/>
      <c r="AG55" s="27"/>
      <c r="AH55" s="27"/>
      <c r="AI55" s="27"/>
      <c r="AJ55" s="31"/>
      <c r="AK55" s="31"/>
    </row>
    <row r="56" spans="1:37" s="2" customFormat="1" ht="12.75" x14ac:dyDescent="0.2">
      <c r="A56" s="5" t="s">
        <v>18</v>
      </c>
      <c r="C56" s="31"/>
      <c r="D56" s="31"/>
      <c r="E56" s="31"/>
      <c r="F56" s="31"/>
      <c r="G56" s="31"/>
      <c r="H56" s="137"/>
      <c r="I56" s="138"/>
      <c r="J56" s="138"/>
      <c r="K56" s="138"/>
      <c r="L56" s="138"/>
      <c r="M56" s="13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27"/>
      <c r="AG56" s="27"/>
      <c r="AH56" s="27"/>
      <c r="AI56" s="27"/>
      <c r="AJ56" s="31"/>
      <c r="AK56" s="31"/>
    </row>
    <row r="57" spans="1:37" s="2" customFormat="1" ht="12.75" x14ac:dyDescent="0.2">
      <c r="A57" s="2" t="s">
        <v>15</v>
      </c>
      <c r="C57" s="31"/>
      <c r="D57" s="31"/>
      <c r="E57" s="31"/>
      <c r="F57" s="31"/>
      <c r="G57" s="31"/>
      <c r="H57" s="137"/>
      <c r="I57" s="138"/>
      <c r="J57" s="138"/>
      <c r="K57" s="138"/>
      <c r="L57" s="138"/>
      <c r="M57" s="139"/>
      <c r="N57" s="35"/>
      <c r="O57" s="35"/>
      <c r="P57" s="35"/>
      <c r="Q57" s="35"/>
      <c r="R57" s="29"/>
      <c r="S57" s="29"/>
      <c r="T57" s="10"/>
      <c r="U57" s="10"/>
      <c r="V57" s="10"/>
      <c r="W57" s="10"/>
      <c r="X57" s="10"/>
      <c r="Y57" s="29"/>
      <c r="Z57" s="29"/>
      <c r="AA57" s="10"/>
      <c r="AB57" s="10"/>
      <c r="AC57" s="10"/>
      <c r="AD57" s="10"/>
      <c r="AE57" s="10"/>
      <c r="AF57" s="27"/>
      <c r="AG57" s="27"/>
      <c r="AH57" s="27"/>
      <c r="AI57" s="27"/>
      <c r="AJ57" s="31"/>
      <c r="AK57" s="31"/>
    </row>
    <row r="58" spans="1:37" s="2" customFormat="1" ht="12.75" x14ac:dyDescent="0.2">
      <c r="A58" s="2" t="s">
        <v>16</v>
      </c>
      <c r="C58" s="31"/>
      <c r="D58" s="31"/>
      <c r="E58" s="31"/>
      <c r="F58" s="31"/>
      <c r="G58" s="31"/>
      <c r="H58" s="137"/>
      <c r="I58" s="138"/>
      <c r="J58" s="138"/>
      <c r="K58" s="138"/>
      <c r="L58" s="138"/>
      <c r="M58" s="139"/>
      <c r="N58" s="35"/>
      <c r="O58" s="35"/>
      <c r="P58" s="35"/>
      <c r="Q58" s="11"/>
      <c r="R58" s="29"/>
      <c r="S58" s="29"/>
      <c r="T58" s="10"/>
      <c r="U58" s="10"/>
      <c r="V58" s="10"/>
      <c r="W58" s="10"/>
      <c r="X58" s="10"/>
      <c r="Y58" s="29"/>
      <c r="Z58" s="29"/>
      <c r="AA58" s="10"/>
      <c r="AB58" s="10"/>
      <c r="AC58" s="10"/>
      <c r="AD58" s="10"/>
      <c r="AE58" s="10"/>
      <c r="AF58" s="27"/>
      <c r="AG58" s="27"/>
      <c r="AH58" s="27"/>
      <c r="AI58" s="27"/>
      <c r="AJ58" s="31"/>
      <c r="AK58" s="31"/>
    </row>
    <row r="59" spans="1:37" s="2" customFormat="1" ht="12.75" x14ac:dyDescent="0.2">
      <c r="A59" s="2" t="s">
        <v>17</v>
      </c>
      <c r="C59" s="31"/>
      <c r="D59" s="31"/>
      <c r="E59" s="31"/>
      <c r="F59" s="31"/>
      <c r="G59" s="31"/>
      <c r="H59" s="140"/>
      <c r="I59" s="141"/>
      <c r="J59" s="141"/>
      <c r="K59" s="141"/>
      <c r="L59" s="141"/>
      <c r="M59" s="142"/>
      <c r="N59" s="35"/>
      <c r="O59" s="35"/>
      <c r="P59" s="11"/>
      <c r="Q59" s="35"/>
      <c r="R59" s="29"/>
      <c r="S59" s="29"/>
      <c r="T59" s="10"/>
      <c r="U59" s="10"/>
      <c r="V59" s="10"/>
      <c r="W59" s="10"/>
      <c r="X59" s="10"/>
      <c r="Y59" s="29"/>
      <c r="Z59" s="29"/>
      <c r="AA59" s="10"/>
      <c r="AB59" s="10"/>
      <c r="AC59" s="10"/>
      <c r="AD59" s="10"/>
      <c r="AE59" s="10"/>
      <c r="AF59" s="27"/>
      <c r="AG59" s="27"/>
      <c r="AH59" s="27"/>
      <c r="AI59" s="27"/>
      <c r="AJ59" s="31"/>
      <c r="AK59" s="31"/>
    </row>
    <row r="60" spans="1:37" s="2" customFormat="1" ht="12.75" x14ac:dyDescent="0.2"/>
    <row r="61" spans="1:37" s="2" customFormat="1" ht="12.75" x14ac:dyDescent="0.2"/>
  </sheetData>
  <mergeCells count="65">
    <mergeCell ref="O13:T13"/>
    <mergeCell ref="C33:C39"/>
    <mergeCell ref="L43:L49"/>
    <mergeCell ref="AA43:AI49"/>
    <mergeCell ref="H53:M59"/>
    <mergeCell ref="U15:AC15"/>
    <mergeCell ref="U16:AC16"/>
    <mergeCell ref="S15:T15"/>
    <mergeCell ref="O54:O55"/>
    <mergeCell ref="S16:T16"/>
    <mergeCell ref="Q16:R16"/>
    <mergeCell ref="Q15:R15"/>
    <mergeCell ref="U11:AC11"/>
    <mergeCell ref="U12:AC12"/>
    <mergeCell ref="U14:AC14"/>
    <mergeCell ref="U13:AC13"/>
    <mergeCell ref="U7:AC7"/>
    <mergeCell ref="U8:AC8"/>
    <mergeCell ref="U9:AC9"/>
    <mergeCell ref="U10:AC10"/>
    <mergeCell ref="A6:F6"/>
    <mergeCell ref="L6:N6"/>
    <mergeCell ref="O6:P6"/>
    <mergeCell ref="Q6:R6"/>
    <mergeCell ref="U5:AC5"/>
    <mergeCell ref="U6:AC6"/>
    <mergeCell ref="A5:F5"/>
    <mergeCell ref="L5:N5"/>
    <mergeCell ref="O5:P5"/>
    <mergeCell ref="Q5:R5"/>
    <mergeCell ref="S5:T5"/>
    <mergeCell ref="Q7:R7"/>
    <mergeCell ref="O9:P9"/>
    <mergeCell ref="Q9:R9"/>
    <mergeCell ref="S6:T6"/>
    <mergeCell ref="S7:T7"/>
    <mergeCell ref="S8:T8"/>
    <mergeCell ref="S9:T9"/>
    <mergeCell ref="A7:F7"/>
    <mergeCell ref="L7:N7"/>
    <mergeCell ref="A8:F9"/>
    <mergeCell ref="L8:N9"/>
    <mergeCell ref="O7:P7"/>
    <mergeCell ref="A10:F10"/>
    <mergeCell ref="A11:F11"/>
    <mergeCell ref="A16:F16"/>
    <mergeCell ref="L16:N16"/>
    <mergeCell ref="O16:P16"/>
    <mergeCell ref="A12:F12"/>
    <mergeCell ref="A14:F14"/>
    <mergeCell ref="A15:F15"/>
    <mergeCell ref="L15:N15"/>
    <mergeCell ref="O15:P15"/>
    <mergeCell ref="A13:F13"/>
    <mergeCell ref="L13:N13"/>
    <mergeCell ref="O10:T10"/>
    <mergeCell ref="L10:N10"/>
    <mergeCell ref="O14:T14"/>
    <mergeCell ref="L14:N14"/>
    <mergeCell ref="L12:N12"/>
    <mergeCell ref="O11:T11"/>
    <mergeCell ref="L11:N11"/>
    <mergeCell ref="O8:P8"/>
    <mergeCell ref="Q8:R8"/>
    <mergeCell ref="O12:T12"/>
  </mergeCells>
  <hyperlinks>
    <hyperlink ref="V35" r:id="rId1"/>
    <hyperlink ref="O54:O55" r:id="rId2" display="stesura tesi"/>
  </hyperlinks>
  <pageMargins left="0.7" right="0.7" top="0.75" bottom="0.75" header="0.3" footer="0.3"/>
  <pageSetup paperSize="8" scale="65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1° anno</vt:lpstr>
      <vt:lpstr>2° anno</vt:lpstr>
      <vt:lpstr>3°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Baietta</dc:creator>
  <cp:lastModifiedBy>Giorgia Baietta</cp:lastModifiedBy>
  <cp:lastPrinted>2019-11-12T11:30:12Z</cp:lastPrinted>
  <dcterms:created xsi:type="dcterms:W3CDTF">2019-06-10T12:47:04Z</dcterms:created>
  <dcterms:modified xsi:type="dcterms:W3CDTF">2020-01-13T09:17:21Z</dcterms:modified>
</cp:coreProperties>
</file>